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3/1Q23/"/>
    </mc:Choice>
  </mc:AlternateContent>
  <xr:revisionPtr revIDLastSave="221" documentId="8_{FC25068B-848E-4D30-822F-F9414C3B8D27}" xr6:coauthVersionLast="47" xr6:coauthVersionMax="47" xr10:uidLastSave="{F6983316-604C-4B19-B684-D90C44E22587}"/>
  <bookViews>
    <workbookView xWindow="-110" yWindow="-110" windowWidth="19420" windowHeight="10420" tabRatio="795" firstSheet="27" activeTab="27" xr2:uid="{A1DE73FF-14BF-4490-977C-6C5972B72EE5}"/>
  </bookViews>
  <sheets>
    <sheet name="Index" sheetId="2" r:id="rId1"/>
    <sheet name="Digital Strategy" sheetId="36" r:id="rId2"/>
    <sheet name="0. Overview BAP" sheetId="1" r:id="rId3"/>
    <sheet name="0.1.Contribution BAP" sheetId="4" r:id="rId4"/>
    <sheet name="0.2.ROAE" sheetId="5" r:id="rId5"/>
    <sheet name="1.1.Loans" sheetId="8" r:id="rId6"/>
    <sheet name="1.2.Portfolio Quality" sheetId="34" r:id="rId7"/>
    <sheet name="2.Deposits" sheetId="7" r:id="rId8"/>
    <sheet name="3.1.IEA" sheetId="6" r:id="rId9"/>
    <sheet name="3.2. Funding" sheetId="31" r:id="rId10"/>
    <sheet name="4.Net Interest Income" sheetId="10" r:id="rId11"/>
    <sheet name="5.Provisions" sheetId="33" r:id="rId12"/>
    <sheet name="6.1.Core Other Income" sheetId="32" r:id="rId13"/>
    <sheet name="6.2.Non-core Other Income " sheetId="11" r:id="rId14"/>
    <sheet name="7.Underwriting Results" sheetId="12" r:id="rId15"/>
    <sheet name="8.Operating Expenses" sheetId="13" r:id="rId16"/>
    <sheet name="9.Operating Efficiency" sheetId="30" r:id="rId17"/>
    <sheet name="10.1.Regulatory Capital BAP" sheetId="15" r:id="rId18"/>
    <sheet name="10.2.Regulatory Capital BCP" sheetId="16" r:id="rId19"/>
    <sheet name="10.2.1 Regulatory Capital BCP " sheetId="40" r:id="rId20"/>
    <sheet name="10.3 Regulatory Capital Mb" sheetId="41" r:id="rId21"/>
    <sheet name="10.3.1 Regulatory Capital Mb" sheetId="42" r:id="rId22"/>
    <sheet name="11.Economic Perspectives" sheetId="19" r:id="rId23"/>
    <sheet name="Annexes &gt;&gt;" sheetId="37" r:id="rId24"/>
    <sheet name="12.1.Physical Channels" sheetId="18" r:id="rId25"/>
    <sheet name="12.2.Loan Portfolio Quality" sheetId="9" r:id="rId26"/>
    <sheet name="12.5.1.Credicorp Consolidated" sheetId="20" r:id="rId27"/>
    <sheet name="12.5.2 Credicorp Stand-alone" sheetId="21" r:id="rId28"/>
    <sheet name="12.5.3 BCP Consolidated" sheetId="22" r:id="rId29"/>
    <sheet name="12.5.4 BCP Stand-alone" sheetId="23" r:id="rId30"/>
    <sheet name="12.5.5 BCP Bolivia" sheetId="25" r:id="rId31"/>
    <sheet name="12.5.6. Mibanco" sheetId="24" r:id="rId32"/>
    <sheet name="12.5.7. Prima AFP" sheetId="29" r:id="rId33"/>
    <sheet name="12.5.8. Grupo Pacifico" sheetId="28" r:id="rId34"/>
    <sheet name="12.5.9. IB &amp; WM" sheetId="26" r:id="rId35"/>
  </sheets>
  <definedNames>
    <definedName name="_xlnm.Print_Area" localSheetId="5">'1.1.Loans'!$A$23:$DF$101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28" l="1"/>
  <c r="H9" i="28"/>
  <c r="H10" i="28"/>
  <c r="H11" i="28"/>
  <c r="F15" i="31" l="1"/>
  <c r="F14" i="31"/>
  <c r="E15" i="31"/>
  <c r="E14" i="31"/>
  <c r="H76" i="20" l="1"/>
  <c r="H75" i="20"/>
  <c r="H74" i="20"/>
  <c r="H73" i="20"/>
  <c r="H71" i="20"/>
  <c r="H69" i="20"/>
  <c r="H67" i="20"/>
  <c r="H65" i="20"/>
  <c r="H64" i="20"/>
  <c r="H63" i="20"/>
  <c r="H62" i="20"/>
  <c r="H61" i="20"/>
  <c r="H60" i="20"/>
  <c r="H59" i="20"/>
  <c r="H57" i="20"/>
  <c r="H55" i="20"/>
  <c r="H54" i="20"/>
  <c r="H53" i="20"/>
  <c r="H52" i="20"/>
  <c r="H51" i="20"/>
  <c r="H50" i="20"/>
  <c r="H49" i="20"/>
  <c r="H47" i="20"/>
  <c r="H46" i="20"/>
  <c r="H45" i="20"/>
  <c r="H44" i="20"/>
  <c r="H42" i="20"/>
  <c r="H41" i="20"/>
  <c r="H40" i="20"/>
  <c r="H36" i="20"/>
  <c r="H34" i="20"/>
  <c r="H33" i="20"/>
  <c r="H32" i="20"/>
  <c r="H31" i="20"/>
  <c r="H30" i="20"/>
  <c r="H29" i="20"/>
  <c r="H28" i="20"/>
  <c r="H27" i="20"/>
  <c r="H26" i="20"/>
  <c r="H24" i="20"/>
  <c r="H23" i="20"/>
  <c r="H22" i="20"/>
  <c r="H21" i="20"/>
  <c r="H20" i="20"/>
  <c r="H18" i="20"/>
  <c r="H17" i="20"/>
  <c r="H16" i="20"/>
  <c r="H14" i="20"/>
  <c r="H12" i="20"/>
  <c r="H9" i="20"/>
  <c r="H10" i="20"/>
  <c r="G52" i="41" l="1"/>
  <c r="F52" i="41"/>
  <c r="G51" i="41"/>
  <c r="F51" i="41"/>
  <c r="G50" i="41"/>
  <c r="F50" i="41"/>
  <c r="G49" i="41"/>
  <c r="F49" i="41"/>
  <c r="F45" i="41"/>
  <c r="G45" i="41" s="1"/>
  <c r="F44" i="41"/>
  <c r="G44" i="41" s="1"/>
  <c r="G43" i="41"/>
  <c r="F43" i="41"/>
  <c r="G42" i="41"/>
  <c r="F42" i="41"/>
  <c r="G41" i="41"/>
  <c r="F41" i="41"/>
  <c r="G40" i="41"/>
  <c r="F40" i="41"/>
  <c r="G39" i="41"/>
  <c r="F39" i="41"/>
  <c r="G37" i="41"/>
  <c r="F37" i="41"/>
  <c r="G36" i="41"/>
  <c r="F36" i="41"/>
  <c r="G35" i="41"/>
  <c r="F35" i="41"/>
  <c r="F34" i="41"/>
  <c r="G33" i="41"/>
  <c r="F33" i="41"/>
  <c r="G32" i="41"/>
  <c r="F32" i="41"/>
  <c r="G30" i="41"/>
  <c r="F30" i="41"/>
  <c r="G29" i="41"/>
  <c r="F29" i="41"/>
  <c r="G28" i="41"/>
  <c r="F28" i="41"/>
  <c r="G27" i="41"/>
  <c r="F27" i="41"/>
  <c r="G26" i="41"/>
  <c r="F26" i="41"/>
  <c r="G24" i="41"/>
  <c r="F24" i="41"/>
  <c r="G23" i="41"/>
  <c r="F23" i="41"/>
  <c r="G22" i="41"/>
  <c r="F22" i="41"/>
  <c r="G21" i="41"/>
  <c r="F21" i="41"/>
  <c r="G19" i="41"/>
  <c r="F19" i="41"/>
  <c r="G18" i="41"/>
  <c r="F18" i="41"/>
  <c r="G16" i="41"/>
  <c r="F16" i="41"/>
  <c r="G15" i="41"/>
  <c r="F15" i="41"/>
  <c r="G14" i="41"/>
  <c r="F14" i="41"/>
  <c r="G13" i="41"/>
  <c r="F13" i="41"/>
  <c r="G12" i="41"/>
  <c r="F12" i="41"/>
  <c r="G11" i="41"/>
  <c r="F11" i="41"/>
  <c r="G10" i="41"/>
  <c r="F10" i="41"/>
  <c r="G9" i="41"/>
  <c r="F9" i="41"/>
  <c r="G8" i="41"/>
  <c r="F8" i="41"/>
  <c r="G7" i="41"/>
  <c r="F7" i="41"/>
  <c r="G6" i="41"/>
  <c r="F6" i="41"/>
  <c r="D64" i="21" l="1"/>
  <c r="F64" i="21" s="1"/>
  <c r="F62" i="21"/>
  <c r="E62" i="21"/>
  <c r="F61" i="21"/>
  <c r="E61" i="21"/>
  <c r="F60" i="21"/>
  <c r="E60" i="21"/>
  <c r="F57" i="21"/>
  <c r="E57" i="21"/>
  <c r="F55" i="21"/>
  <c r="E55" i="21"/>
  <c r="F53" i="21"/>
  <c r="E53" i="21"/>
  <c r="F52" i="21"/>
  <c r="E52" i="21"/>
  <c r="F51" i="21"/>
  <c r="E51" i="21"/>
  <c r="F49" i="21"/>
  <c r="E49" i="21"/>
  <c r="E48" i="21"/>
  <c r="F47" i="21"/>
  <c r="E47" i="21"/>
  <c r="F46" i="21"/>
  <c r="E46" i="21"/>
  <c r="F39" i="21"/>
  <c r="E39" i="21"/>
  <c r="F37" i="21"/>
  <c r="E37" i="21"/>
  <c r="F35" i="21"/>
  <c r="E35" i="21"/>
  <c r="E34" i="21"/>
  <c r="F33" i="21"/>
  <c r="E33" i="21"/>
  <c r="F32" i="21"/>
  <c r="E32" i="21"/>
  <c r="F31" i="21"/>
  <c r="E31" i="21"/>
  <c r="F28" i="21"/>
  <c r="E28" i="21"/>
  <c r="F26" i="21"/>
  <c r="E26" i="21"/>
  <c r="F25" i="21"/>
  <c r="E25" i="21"/>
  <c r="F19" i="21"/>
  <c r="E19" i="21"/>
  <c r="F15" i="21"/>
  <c r="E15" i="21"/>
  <c r="F14" i="21"/>
  <c r="E14" i="21"/>
  <c r="E13" i="21"/>
  <c r="F12" i="21"/>
  <c r="E12" i="21"/>
  <c r="E64" i="21" l="1"/>
  <c r="U8" i="22" l="1"/>
  <c r="U9" i="22"/>
  <c r="U10" i="22"/>
  <c r="U11" i="22"/>
  <c r="U12" i="22"/>
  <c r="U13" i="22"/>
  <c r="U14" i="22"/>
  <c r="U15" i="22"/>
  <c r="U16" i="22"/>
  <c r="U17" i="22"/>
  <c r="U18" i="22"/>
  <c r="U19" i="22"/>
  <c r="U20" i="22"/>
  <c r="U21" i="22"/>
  <c r="U22" i="22"/>
  <c r="U23" i="22"/>
  <c r="U24" i="22"/>
  <c r="U25" i="22"/>
  <c r="U26" i="22"/>
  <c r="U27" i="22"/>
  <c r="U28" i="22"/>
  <c r="U29" i="22"/>
  <c r="U30" i="22"/>
  <c r="U31" i="22"/>
  <c r="U32" i="22"/>
  <c r="U33" i="22"/>
  <c r="U34" i="22"/>
  <c r="U35" i="22"/>
  <c r="U36" i="22"/>
  <c r="U37" i="22"/>
  <c r="U38" i="22"/>
  <c r="U39" i="22"/>
  <c r="U40" i="22"/>
  <c r="T8" i="22"/>
  <c r="T9" i="22"/>
  <c r="T10" i="22"/>
  <c r="T11" i="22"/>
  <c r="T12" i="22"/>
  <c r="T13" i="22"/>
  <c r="V13" i="22" s="1"/>
  <c r="T14" i="22"/>
  <c r="T15" i="22"/>
  <c r="T16" i="22"/>
  <c r="T17" i="22"/>
  <c r="T18" i="22"/>
  <c r="T19" i="22"/>
  <c r="T20" i="22"/>
  <c r="T21" i="22"/>
  <c r="T22" i="22"/>
  <c r="T23" i="22"/>
  <c r="V23" i="22" s="1"/>
  <c r="T24" i="22"/>
  <c r="T25" i="22"/>
  <c r="T26" i="22"/>
  <c r="T27" i="22"/>
  <c r="T28" i="22"/>
  <c r="T29" i="22"/>
  <c r="T30" i="22"/>
  <c r="T31" i="22"/>
  <c r="T32" i="22"/>
  <c r="T33" i="22"/>
  <c r="T34" i="22"/>
  <c r="T35" i="22"/>
  <c r="T36" i="22"/>
  <c r="T37" i="22"/>
  <c r="T38" i="22"/>
  <c r="T39" i="22"/>
  <c r="T40" i="22"/>
  <c r="V39" i="22" l="1"/>
  <c r="V14" i="22"/>
  <c r="V38" i="22"/>
  <c r="V40" i="22"/>
  <c r="V25" i="22"/>
  <c r="V36" i="22"/>
  <c r="V19" i="22"/>
  <c r="V31" i="22"/>
  <c r="V34" i="22"/>
  <c r="V22" i="22"/>
  <c r="V10" i="22"/>
  <c r="V21" i="22"/>
  <c r="V9" i="22"/>
  <c r="V32" i="22"/>
  <c r="V20" i="22"/>
  <c r="V8" i="22"/>
  <c r="V30" i="22"/>
  <c r="V12" i="22"/>
  <c r="V24" i="22"/>
  <c r="V29" i="22"/>
  <c r="V28" i="22"/>
  <c r="V16"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5" i="22"/>
  <c r="H46" i="22"/>
  <c r="H47" i="22"/>
  <c r="H48" i="22"/>
  <c r="H49" i="22"/>
  <c r="H50" i="22"/>
  <c r="H51" i="22"/>
  <c r="H52" i="22"/>
  <c r="H53" i="22"/>
  <c r="H54" i="22"/>
  <c r="H55" i="22"/>
  <c r="H56" i="22"/>
  <c r="H57" i="22"/>
  <c r="H58" i="22"/>
  <c r="H59" i="22"/>
  <c r="H60" i="22"/>
  <c r="H61" i="22"/>
  <c r="H62" i="22"/>
  <c r="H63" i="22"/>
  <c r="G9" i="22"/>
  <c r="G10" i="22"/>
  <c r="G11" i="22"/>
  <c r="G12" i="22"/>
  <c r="G13" i="22"/>
  <c r="G14" i="22"/>
  <c r="G15" i="22"/>
  <c r="G16" i="22"/>
  <c r="G17" i="22"/>
  <c r="G18" i="22"/>
  <c r="G19" i="22"/>
  <c r="G20" i="22"/>
  <c r="G21" i="22"/>
  <c r="G22" i="22"/>
  <c r="G23" i="22"/>
  <c r="G24" i="22"/>
  <c r="G25" i="22"/>
  <c r="G26" i="22"/>
  <c r="G27" i="22"/>
  <c r="G28" i="22"/>
  <c r="G29" i="22"/>
  <c r="G30" i="22"/>
  <c r="G31" i="22"/>
  <c r="G32" i="22"/>
  <c r="G33" i="22"/>
  <c r="G34" i="22"/>
  <c r="G35" i="22"/>
  <c r="G36" i="22"/>
  <c r="G37" i="22"/>
  <c r="G38" i="22"/>
  <c r="G39" i="22"/>
  <c r="G40" i="22"/>
  <c r="G41" i="22"/>
  <c r="G42" i="22"/>
  <c r="G43" i="22"/>
  <c r="G44" i="22"/>
  <c r="G45" i="22"/>
  <c r="G46" i="22"/>
  <c r="G47" i="22"/>
  <c r="G48" i="22"/>
  <c r="G49" i="22"/>
  <c r="G50" i="22"/>
  <c r="G51" i="22"/>
  <c r="G52" i="22"/>
  <c r="G53" i="22"/>
  <c r="G54" i="22"/>
  <c r="G55" i="22"/>
  <c r="G56" i="22"/>
  <c r="G57" i="22"/>
  <c r="G58" i="22"/>
  <c r="G59" i="22"/>
  <c r="G60" i="22"/>
  <c r="G61" i="22"/>
  <c r="G62" i="22"/>
  <c r="G63" i="22"/>
  <c r="T8" i="20" l="1"/>
  <c r="T9" i="20"/>
  <c r="T10" i="20"/>
  <c r="T11" i="20"/>
  <c r="T12" i="20"/>
  <c r="T13" i="20"/>
  <c r="T14" i="20"/>
  <c r="T15" i="20"/>
  <c r="T16" i="20"/>
  <c r="T17" i="20"/>
  <c r="T18" i="20"/>
  <c r="T19" i="20"/>
  <c r="U19" i="20" s="1"/>
  <c r="T20" i="20"/>
  <c r="T21" i="20"/>
  <c r="T22" i="20"/>
  <c r="T23" i="20"/>
  <c r="T24" i="20"/>
  <c r="T25" i="20"/>
  <c r="T29" i="20"/>
  <c r="T30" i="20"/>
  <c r="T31" i="20"/>
  <c r="T32" i="20"/>
  <c r="T33" i="20"/>
  <c r="U33" i="20" s="1"/>
  <c r="T34" i="20"/>
  <c r="T35" i="20"/>
  <c r="T36" i="20"/>
  <c r="T37" i="20"/>
  <c r="T38" i="20"/>
  <c r="T39" i="20"/>
  <c r="T40" i="20"/>
  <c r="T41" i="20"/>
  <c r="T42" i="20"/>
  <c r="T43" i="20"/>
  <c r="T44" i="20"/>
  <c r="T45" i="20"/>
  <c r="T46" i="20"/>
  <c r="T47" i="20"/>
  <c r="T48" i="20"/>
  <c r="T49" i="20"/>
  <c r="T50" i="20"/>
  <c r="S8" i="20"/>
  <c r="S9" i="20"/>
  <c r="S10" i="20"/>
  <c r="U10" i="20" s="1"/>
  <c r="S11" i="20"/>
  <c r="S12" i="20"/>
  <c r="U12" i="20" s="1"/>
  <c r="S13" i="20"/>
  <c r="S14" i="20"/>
  <c r="S15" i="20"/>
  <c r="S16" i="20"/>
  <c r="S17" i="20"/>
  <c r="S18" i="20"/>
  <c r="S19" i="20"/>
  <c r="S20" i="20"/>
  <c r="S21" i="20"/>
  <c r="S22" i="20"/>
  <c r="S23" i="20"/>
  <c r="U23" i="20" s="1"/>
  <c r="S24" i="20"/>
  <c r="U24" i="20" s="1"/>
  <c r="S25" i="20"/>
  <c r="S29" i="20"/>
  <c r="S30" i="20"/>
  <c r="S31" i="20"/>
  <c r="S32" i="20"/>
  <c r="S33" i="20"/>
  <c r="S34" i="20"/>
  <c r="S35" i="20"/>
  <c r="S36" i="20"/>
  <c r="S37" i="20"/>
  <c r="S38" i="20"/>
  <c r="S39" i="20"/>
  <c r="S40" i="20"/>
  <c r="S41" i="20"/>
  <c r="S42" i="20"/>
  <c r="S43" i="20"/>
  <c r="S44" i="20"/>
  <c r="S45" i="20"/>
  <c r="S46" i="20"/>
  <c r="S47" i="20"/>
  <c r="S48" i="20"/>
  <c r="S49" i="20"/>
  <c r="S50" i="20"/>
  <c r="U20" i="20" l="1"/>
  <c r="U32" i="20"/>
  <c r="U9" i="20"/>
  <c r="U44" i="20"/>
  <c r="U48" i="20"/>
  <c r="U42" i="20"/>
  <c r="U16" i="20"/>
  <c r="U41" i="20"/>
  <c r="U40" i="20"/>
  <c r="U46" i="20"/>
  <c r="U31" i="20"/>
  <c r="U8" i="20"/>
  <c r="U22" i="20"/>
  <c r="U36" i="20"/>
  <c r="U14" i="20"/>
  <c r="U50" i="20"/>
  <c r="U13" i="20"/>
  <c r="U37" i="20"/>
  <c r="U38" i="20"/>
  <c r="U49" i="20"/>
  <c r="G9" i="20"/>
  <c r="G10" i="20"/>
  <c r="G12" i="20"/>
  <c r="G14" i="20"/>
  <c r="G16" i="20"/>
  <c r="G17" i="20"/>
  <c r="G18" i="20"/>
  <c r="G20" i="20"/>
  <c r="G21" i="20"/>
  <c r="G22" i="20"/>
  <c r="G23" i="20"/>
  <c r="G24" i="20"/>
  <c r="G26" i="20"/>
  <c r="G27" i="20"/>
  <c r="G28" i="20"/>
  <c r="G29" i="20"/>
  <c r="G30" i="20"/>
  <c r="G31" i="20"/>
  <c r="G32" i="20"/>
  <c r="G33" i="20"/>
  <c r="G34" i="20"/>
  <c r="G36" i="20"/>
  <c r="G40" i="20"/>
  <c r="G41" i="20"/>
  <c r="G42" i="20"/>
  <c r="G44" i="20"/>
  <c r="G45" i="20"/>
  <c r="G46" i="20"/>
  <c r="G47" i="20"/>
  <c r="G49" i="20"/>
  <c r="G50" i="20"/>
  <c r="G51" i="20"/>
  <c r="G52" i="20"/>
  <c r="G53" i="20"/>
  <c r="G54" i="20"/>
  <c r="G55" i="20"/>
  <c r="G57" i="20"/>
  <c r="G59" i="20"/>
  <c r="G60" i="20"/>
  <c r="G61" i="20"/>
  <c r="G62" i="20"/>
  <c r="G63" i="20"/>
  <c r="G64" i="20"/>
  <c r="G65" i="20"/>
  <c r="G67" i="20"/>
  <c r="G69" i="20"/>
  <c r="G71" i="20"/>
  <c r="G73" i="20"/>
  <c r="G74" i="20"/>
  <c r="G75" i="20"/>
  <c r="G76" i="20"/>
  <c r="I3" i="4" l="1"/>
  <c r="F26" i="15" l="1"/>
  <c r="F27" i="15"/>
  <c r="F28" i="15"/>
  <c r="F30" i="15"/>
  <c r="E26" i="15"/>
  <c r="E27" i="15"/>
  <c r="E28" i="15"/>
  <c r="E30" i="15"/>
  <c r="F23" i="15"/>
  <c r="F24" i="15"/>
  <c r="E23" i="15"/>
  <c r="E24" i="15"/>
  <c r="F21" i="15"/>
  <c r="E21" i="15"/>
  <c r="F8" i="15"/>
  <c r="F9" i="15"/>
  <c r="F10" i="15"/>
  <c r="F11" i="15"/>
  <c r="F12" i="15"/>
  <c r="F13" i="15"/>
  <c r="F15" i="15"/>
  <c r="F16" i="15"/>
  <c r="F17" i="15"/>
  <c r="E8" i="15"/>
  <c r="E9" i="15"/>
  <c r="E10" i="15"/>
  <c r="E11" i="15"/>
  <c r="E12" i="15"/>
  <c r="E13" i="15"/>
  <c r="E15" i="15"/>
  <c r="E16" i="15"/>
  <c r="E17" i="15"/>
  <c r="F41" i="16" l="1"/>
  <c r="F42" i="16"/>
  <c r="F43" i="16"/>
  <c r="F44" i="16"/>
  <c r="F46" i="16"/>
  <c r="E41" i="16"/>
  <c r="E42" i="16"/>
  <c r="E43" i="16"/>
  <c r="E44" i="16"/>
  <c r="E46" i="16"/>
  <c r="F34" i="16"/>
  <c r="F35" i="16"/>
  <c r="F36" i="16"/>
  <c r="F37" i="16"/>
  <c r="F38" i="16"/>
  <c r="F39" i="16"/>
  <c r="E34" i="16"/>
  <c r="E35" i="16"/>
  <c r="E36" i="16"/>
  <c r="E37" i="16"/>
  <c r="E38" i="16"/>
  <c r="E39" i="16"/>
  <c r="F28" i="16"/>
  <c r="F29" i="16"/>
  <c r="F30" i="16"/>
  <c r="F31" i="16"/>
  <c r="F32" i="16"/>
  <c r="E28" i="16"/>
  <c r="E29" i="16"/>
  <c r="E30" i="16"/>
  <c r="E31" i="16"/>
  <c r="E32" i="16"/>
  <c r="E23" i="16"/>
  <c r="E24" i="16"/>
  <c r="E25" i="16"/>
  <c r="E26" i="16"/>
  <c r="F23" i="16"/>
  <c r="F24" i="16"/>
  <c r="F25" i="16"/>
  <c r="F26" i="16"/>
  <c r="F20" i="16"/>
  <c r="F21" i="16"/>
  <c r="E20" i="16"/>
  <c r="E21" i="16"/>
  <c r="F18" i="16"/>
  <c r="E18" i="16"/>
  <c r="F6" i="16"/>
  <c r="F7" i="16"/>
  <c r="F9" i="16"/>
  <c r="F11" i="16"/>
  <c r="F12" i="16"/>
  <c r="F13" i="16"/>
  <c r="F14" i="16"/>
  <c r="F15" i="16"/>
  <c r="F16" i="16"/>
  <c r="E6" i="16"/>
  <c r="E7" i="16"/>
  <c r="E9" i="16"/>
  <c r="E11" i="16"/>
  <c r="E12" i="16"/>
  <c r="E13" i="16"/>
  <c r="E14" i="16"/>
  <c r="E15" i="16"/>
  <c r="E16" i="16"/>
  <c r="F32" i="25" l="1"/>
  <c r="F33" i="25"/>
  <c r="F34" i="25"/>
  <c r="F35" i="25"/>
  <c r="F36" i="25"/>
  <c r="F37" i="25"/>
  <c r="F38" i="25"/>
  <c r="F39" i="25"/>
  <c r="E32" i="25"/>
  <c r="E33" i="25"/>
  <c r="E34" i="25"/>
  <c r="E35" i="25"/>
  <c r="E36" i="25"/>
  <c r="E37" i="25"/>
  <c r="E38" i="25"/>
  <c r="E39" i="25"/>
  <c r="F7" i="25"/>
  <c r="F8" i="25"/>
  <c r="F9" i="25"/>
  <c r="F10" i="25"/>
  <c r="F11" i="25"/>
  <c r="F12" i="25"/>
  <c r="F13" i="25"/>
  <c r="F14" i="25"/>
  <c r="F15" i="25"/>
  <c r="F16" i="25"/>
  <c r="F17" i="25"/>
  <c r="F20" i="25"/>
  <c r="F21" i="25"/>
  <c r="F22" i="25"/>
  <c r="F23" i="25"/>
  <c r="F24" i="25"/>
  <c r="F26" i="25"/>
  <c r="F28" i="25"/>
  <c r="E7" i="25"/>
  <c r="E8" i="25"/>
  <c r="E9" i="25"/>
  <c r="E10" i="25"/>
  <c r="E11" i="25"/>
  <c r="E12" i="25"/>
  <c r="E13" i="25"/>
  <c r="E14" i="25"/>
  <c r="E15" i="25"/>
  <c r="E16" i="25"/>
  <c r="E17" i="25"/>
  <c r="E20" i="25"/>
  <c r="E21" i="25"/>
  <c r="E22" i="25"/>
  <c r="E23" i="25"/>
  <c r="E24" i="25"/>
  <c r="E26" i="25"/>
  <c r="E28" i="25"/>
  <c r="K69" i="8" l="1"/>
  <c r="I69" i="8"/>
  <c r="H69" i="8"/>
  <c r="K65" i="8"/>
  <c r="J65" i="8"/>
  <c r="I65" i="8"/>
  <c r="H65" i="8"/>
  <c r="K64" i="8"/>
  <c r="J64" i="8"/>
  <c r="I64" i="8"/>
  <c r="H64" i="8"/>
  <c r="K63" i="8"/>
  <c r="J63" i="8"/>
  <c r="I63" i="8"/>
  <c r="H63" i="8"/>
  <c r="K62" i="8"/>
  <c r="J62" i="8"/>
  <c r="I62" i="8"/>
  <c r="H62" i="8"/>
  <c r="K61" i="8"/>
  <c r="J61" i="8"/>
  <c r="I61" i="8"/>
  <c r="H61" i="8"/>
  <c r="K60" i="8"/>
  <c r="J60" i="8"/>
  <c r="I60" i="8"/>
  <c r="H60" i="8"/>
  <c r="K59" i="8"/>
  <c r="J59" i="8"/>
  <c r="I59" i="8"/>
  <c r="H59" i="8"/>
  <c r="K58" i="8"/>
  <c r="J58" i="8"/>
  <c r="I58" i="8"/>
  <c r="H58" i="8"/>
  <c r="K57" i="8"/>
  <c r="J57" i="8"/>
  <c r="I57" i="8"/>
  <c r="H57" i="8"/>
  <c r="K56" i="8"/>
  <c r="J56" i="8"/>
  <c r="I56" i="8"/>
  <c r="H56" i="8"/>
  <c r="K55" i="8"/>
  <c r="J55" i="8"/>
  <c r="I55" i="8"/>
  <c r="H55" i="8"/>
  <c r="P69" i="8"/>
  <c r="O69" i="8"/>
  <c r="P68" i="8"/>
  <c r="O68" i="8"/>
  <c r="P67" i="8"/>
  <c r="O67" i="8"/>
  <c r="P66" i="8"/>
  <c r="O66" i="8"/>
  <c r="P65" i="8"/>
  <c r="O65" i="8"/>
  <c r="P64" i="8"/>
  <c r="O64" i="8"/>
  <c r="P63" i="8"/>
  <c r="O63" i="8"/>
  <c r="P62" i="8"/>
  <c r="O62" i="8"/>
  <c r="P61" i="8"/>
  <c r="O61" i="8"/>
  <c r="P60" i="8"/>
  <c r="O60" i="8"/>
  <c r="P59" i="8"/>
  <c r="O59" i="8"/>
  <c r="P58" i="8"/>
  <c r="O58" i="8"/>
  <c r="P57" i="8"/>
  <c r="O57" i="8"/>
  <c r="P56" i="8"/>
  <c r="O56" i="8"/>
  <c r="P55" i="8"/>
  <c r="O55" i="8"/>
  <c r="H43" i="8"/>
  <c r="G43" i="8"/>
  <c r="F43" i="8"/>
  <c r="E43" i="8"/>
  <c r="H42" i="8"/>
  <c r="G42" i="8"/>
  <c r="F42" i="8"/>
  <c r="E42" i="8"/>
  <c r="H41" i="8"/>
  <c r="G41" i="8"/>
  <c r="F41" i="8"/>
  <c r="E41" i="8"/>
  <c r="H40" i="8"/>
  <c r="G40" i="8"/>
  <c r="F40" i="8"/>
  <c r="E40" i="8"/>
  <c r="H39" i="8"/>
  <c r="G39" i="8"/>
  <c r="F39" i="8"/>
  <c r="E39" i="8"/>
  <c r="H38" i="8"/>
  <c r="G38" i="8"/>
  <c r="F38" i="8"/>
  <c r="E38" i="8"/>
  <c r="H37" i="8"/>
  <c r="G37" i="8"/>
  <c r="F37" i="8"/>
  <c r="E37" i="8"/>
  <c r="H36" i="8"/>
  <c r="G36" i="8"/>
  <c r="F36" i="8"/>
  <c r="E36" i="8"/>
  <c r="H35" i="8"/>
  <c r="G35" i="8"/>
  <c r="F35" i="8"/>
  <c r="E35" i="8"/>
  <c r="H34" i="8"/>
  <c r="G34" i="8"/>
  <c r="F34" i="8"/>
  <c r="E34" i="8"/>
  <c r="H33" i="8"/>
  <c r="G33" i="8"/>
  <c r="F33" i="8"/>
  <c r="E33" i="8"/>
  <c r="H32" i="8"/>
  <c r="G32" i="8"/>
  <c r="F32" i="8"/>
  <c r="E32" i="8"/>
  <c r="H31" i="8"/>
  <c r="G31" i="8"/>
  <c r="F31" i="8"/>
  <c r="E31" i="8"/>
  <c r="H30" i="8"/>
  <c r="G30" i="8"/>
  <c r="F30" i="8"/>
  <c r="E30" i="8"/>
  <c r="H29" i="8"/>
  <c r="G29" i="8"/>
  <c r="F29" i="8"/>
  <c r="E29" i="8"/>
  <c r="H18" i="8"/>
  <c r="G18" i="8"/>
  <c r="F18" i="8"/>
  <c r="E18" i="8"/>
  <c r="H17" i="8"/>
  <c r="G17" i="8"/>
  <c r="F17" i="8"/>
  <c r="E17" i="8"/>
  <c r="H16" i="8"/>
  <c r="G16" i="8"/>
  <c r="F16" i="8"/>
  <c r="E16" i="8"/>
  <c r="H15" i="8"/>
  <c r="G15" i="8"/>
  <c r="F15" i="8"/>
  <c r="E15" i="8"/>
  <c r="H14" i="8"/>
  <c r="G14" i="8"/>
  <c r="F14" i="8"/>
  <c r="E14" i="8"/>
  <c r="H13" i="8"/>
  <c r="G13" i="8"/>
  <c r="F13" i="8"/>
  <c r="E13" i="8"/>
  <c r="H12" i="8"/>
  <c r="G12" i="8"/>
  <c r="F12" i="8"/>
  <c r="E12" i="8"/>
  <c r="H11" i="8"/>
  <c r="G11" i="8"/>
  <c r="F11" i="8"/>
  <c r="E11" i="8"/>
  <c r="H10" i="8"/>
  <c r="G10" i="8"/>
  <c r="F10" i="8"/>
  <c r="E10" i="8"/>
  <c r="H9" i="8"/>
  <c r="G9" i="8"/>
  <c r="F9" i="8"/>
  <c r="E9" i="8"/>
  <c r="H8" i="8"/>
  <c r="G8" i="8"/>
  <c r="F8" i="8"/>
  <c r="E8" i="8"/>
  <c r="H7" i="8"/>
  <c r="G7" i="8"/>
  <c r="F7" i="8"/>
  <c r="E7" i="8"/>
  <c r="H6" i="8"/>
  <c r="G6" i="8"/>
  <c r="F6" i="8"/>
  <c r="E6" i="8"/>
  <c r="H5" i="8"/>
  <c r="G5" i="8"/>
  <c r="F5" i="8"/>
  <c r="E5" i="8"/>
  <c r="H4" i="8"/>
  <c r="G4" i="8"/>
  <c r="F4" i="8"/>
  <c r="E4" i="8"/>
  <c r="O61" i="10" l="1"/>
  <c r="L61" i="10"/>
  <c r="H61" i="10"/>
  <c r="E61" i="10"/>
  <c r="B61" i="10"/>
  <c r="I2" i="33" l="1"/>
  <c r="I3" i="1" l="1"/>
</calcChain>
</file>

<file path=xl/sharedStrings.xml><?xml version="1.0" encoding="utf-8"?>
<sst xmlns="http://schemas.openxmlformats.org/spreadsheetml/2006/main" count="2046" uniqueCount="974">
  <si>
    <t xml:space="preserve">Credicorp Ltd. Financial Data 3Q22 </t>
  </si>
  <si>
    <t>Index</t>
  </si>
  <si>
    <t>Digital Strategy</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</si>
  <si>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</si>
  <si>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</si>
  <si>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</si>
  <si>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</si>
  <si>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</si>
  <si>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</si>
  <si>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</si>
  <si>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</si>
  <si>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</si>
  <si>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</si>
  <si>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</si>
  <si>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</si>
  <si>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</si>
  <si>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</si>
  <si>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</si>
  <si>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</si>
  <si>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</si>
  <si>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</si>
  <si>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</si>
  <si>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</si>
  <si>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r>
      <t xml:space="preserve">Transformation of traditional businesses </t>
    </r>
    <r>
      <rPr>
        <b/>
        <i/>
        <vertAlign val="superscript"/>
        <sz val="10"/>
        <color rgb="FFFFFFFF"/>
        <rFont val="Calibri"/>
        <family val="2"/>
        <scheme val="minor"/>
      </rPr>
      <t>(1)</t>
    </r>
  </si>
  <si>
    <t>Subsidiary</t>
  </si>
  <si>
    <t>3Q22</t>
  </si>
  <si>
    <t>Day-to-day</t>
  </si>
  <si>
    <t xml:space="preserve">BCP </t>
  </si>
  <si>
    <t>Transactional Cost per Unit (S/)</t>
  </si>
  <si>
    <t>Mibanco</t>
  </si>
  <si>
    <t>Cashless</t>
  </si>
  <si>
    <t>Digital Acquisition</t>
  </si>
  <si>
    <t>Day to Day</t>
  </si>
  <si>
    <t>Mobile phone top-ups (thousands)</t>
  </si>
  <si>
    <t>-</t>
  </si>
  <si>
    <t xml:space="preserve">Users (thousands)  </t>
  </si>
  <si>
    <t xml:space="preserve">No. of Monthly Transactins (thousand) </t>
  </si>
  <si>
    <t xml:space="preserve">Monthly Transaction Amount (millions, S/) </t>
  </si>
  <si>
    <t xml:space="preserve">Credicorp Ltd. </t>
  </si>
  <si>
    <t>Quarter</t>
  </si>
  <si>
    <t>% change</t>
  </si>
  <si>
    <t>As of</t>
  </si>
  <si>
    <t>S/000</t>
  </si>
  <si>
    <t>Back to index</t>
  </si>
  <si>
    <t>QoQ</t>
  </si>
  <si>
    <t>YoY</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</si>
  <si>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</si>
  <si>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</si>
  <si>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</si>
  <si>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</si>
  <si>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</si>
  <si>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</si>
  <si>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</si>
  <si>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</si>
  <si>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</si>
  <si>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</si>
  <si>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</si>
  <si>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</si>
  <si>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</si>
  <si>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</si>
  <si>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</si>
  <si>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</si>
  <si>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</si>
  <si>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 xml:space="preserve">Risk-adjusted Net interest margin </t>
  </si>
  <si>
    <t xml:space="preserve">Funding cost </t>
  </si>
  <si>
    <t>ROAE</t>
  </si>
  <si>
    <t>ROAA</t>
  </si>
  <si>
    <t>Loan portfolio quality</t>
  </si>
  <si>
    <r>
      <t xml:space="preserve">Internal overdue ratio </t>
    </r>
    <r>
      <rPr>
        <vertAlign val="superscript"/>
        <sz val="11"/>
        <rFont val="Calibri "/>
      </rPr>
      <t>(1)</t>
    </r>
  </si>
  <si>
    <t>Internal overdue ratio over 90 days</t>
  </si>
  <si>
    <r>
      <t xml:space="preserve">NPL ratio </t>
    </r>
    <r>
      <rPr>
        <vertAlign val="superscript"/>
        <sz val="11"/>
        <rFont val="Calibri "/>
      </rPr>
      <t>(2)</t>
    </r>
  </si>
  <si>
    <r>
      <t xml:space="preserve">Cost of risk </t>
    </r>
    <r>
      <rPr>
        <vertAlign val="superscript"/>
        <sz val="11"/>
        <rFont val="Calibri "/>
      </rPr>
      <t>(3)</t>
    </r>
  </si>
  <si>
    <t>Coverage ratio of IOLs</t>
  </si>
  <si>
    <t xml:space="preserve">Coverage ratio of NPLs </t>
  </si>
  <si>
    <t>Operating efficiency</t>
  </si>
  <si>
    <r>
      <t xml:space="preserve">Efficiency ratio </t>
    </r>
    <r>
      <rPr>
        <vertAlign val="superscript"/>
        <sz val="11"/>
        <rFont val="Calibri "/>
      </rPr>
      <t xml:space="preserve">(4) </t>
    </r>
  </si>
  <si>
    <t>Operating expenses / Total average assets</t>
  </si>
  <si>
    <t>Insurance ratios</t>
  </si>
  <si>
    <r>
      <t xml:space="preserve">Combined ratio of P&amp;C </t>
    </r>
    <r>
      <rPr>
        <vertAlign val="superscript"/>
        <sz val="11"/>
        <rFont val="Calibri "/>
      </rPr>
      <t>(5)(6)</t>
    </r>
  </si>
  <si>
    <r>
      <t xml:space="preserve">Loss ratio </t>
    </r>
    <r>
      <rPr>
        <vertAlign val="superscript"/>
        <sz val="11"/>
        <rFont val="Calibri "/>
      </rPr>
      <t>(6)</t>
    </r>
  </si>
  <si>
    <r>
      <t xml:space="preserve">Capital adequacy - BCP Stand-alone </t>
    </r>
    <r>
      <rPr>
        <b/>
        <vertAlign val="superscript"/>
        <sz val="11"/>
        <rFont val="Calibri "/>
      </rPr>
      <t>(7)</t>
    </r>
  </si>
  <si>
    <r>
      <t xml:space="preserve">Global Capital ratio </t>
    </r>
    <r>
      <rPr>
        <vertAlign val="superscript"/>
        <sz val="11"/>
        <rFont val="Calibri "/>
      </rPr>
      <t>(8)</t>
    </r>
  </si>
  <si>
    <r>
      <t xml:space="preserve">Tier 1 ratio </t>
    </r>
    <r>
      <rPr>
        <vertAlign val="superscript"/>
        <sz val="11"/>
        <rFont val="Calibri "/>
      </rPr>
      <t>(9)</t>
    </r>
  </si>
  <si>
    <r>
      <t>Common equity tier 1 ratio</t>
    </r>
    <r>
      <rPr>
        <vertAlign val="superscript"/>
        <sz val="11"/>
        <rFont val="Calibri "/>
      </rPr>
      <t xml:space="preserve"> (10)</t>
    </r>
  </si>
  <si>
    <t>26 bps</t>
  </si>
  <si>
    <r>
      <t xml:space="preserve">Capital adequacy - Mibanco </t>
    </r>
    <r>
      <rPr>
        <b/>
        <vertAlign val="superscript"/>
        <sz val="11"/>
        <rFont val="Calibri "/>
      </rPr>
      <t>(7)</t>
    </r>
  </si>
  <si>
    <r>
      <t>Common equity tier 1 ratio</t>
    </r>
    <r>
      <rPr>
        <vertAlign val="superscript"/>
        <sz val="11"/>
        <rFont val="Calibri "/>
      </rPr>
      <t xml:space="preserve"> (10)(12)</t>
    </r>
  </si>
  <si>
    <t>Employees</t>
  </si>
  <si>
    <t>Share Information</t>
  </si>
  <si>
    <t>Issued Shares</t>
  </si>
  <si>
    <r>
      <t xml:space="preserve">Treasury Shares </t>
    </r>
    <r>
      <rPr>
        <vertAlign val="superscript"/>
        <sz val="11"/>
        <rFont val="Calibri "/>
      </rPr>
      <t>(11)</t>
    </r>
  </si>
  <si>
    <t>Outstanding Shares</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</si>
  <si>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</si>
  <si>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</si>
  <si>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</si>
  <si>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</si>
  <si>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</si>
  <si>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</si>
  <si>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</si>
  <si>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</si>
  <si>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</si>
  <si>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</si>
  <si>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</si>
  <si>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Net income attributed to Credicorp</t>
  </si>
  <si>
    <t>*Contributions to Credicorp reflect the eliminations for consolidation purposes (e.g. eliminations for transactions among Credicorp’s</t>
  </si>
  <si>
    <t>subsidiaries or between Credicorp and its subsidiaries).</t>
  </si>
  <si>
    <t>(3) Includes Grupo Credito excluding Prima, Servicorp and Emisiones BCP Latam, others of Atlantic Security Holding Corporation and others of Credicorp Ltd.</t>
  </si>
  <si>
    <t xml:space="preserve"> Mibanco </t>
  </si>
  <si>
    <t xml:space="preserve"> Grupo Pacifico </t>
  </si>
  <si>
    <t xml:space="preserve"> Prima</t>
  </si>
  <si>
    <t xml:space="preserve"> Atlantic Security Bank </t>
  </si>
  <si>
    <t>Credicorp</t>
  </si>
  <si>
    <r>
      <t xml:space="preserve">Total Loans
</t>
    </r>
    <r>
      <rPr>
        <sz val="11"/>
        <color theme="0"/>
        <rFont val="Calibri"/>
        <family val="2"/>
        <scheme val="minor"/>
      </rPr>
      <t>(S/ millions)</t>
    </r>
  </si>
  <si>
    <t>Volume change</t>
  </si>
  <si>
    <t>% Part. in total  loans</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</si>
  <si>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</si>
  <si>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</si>
  <si>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</si>
  <si>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</si>
  <si>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</si>
  <si>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</si>
  <si>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</si>
  <si>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</si>
  <si>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</si>
  <si>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</si>
  <si>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</si>
  <si>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</si>
  <si>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</si>
  <si>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</si>
  <si>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Measured in Average Daily Balances. For consolidation purposes, loans generated in FC are converted to LC.</t>
  </si>
  <si>
    <t>(1) Includes Work out unit, and other banking.</t>
  </si>
  <si>
    <t>(2) Internal Management Figures.</t>
  </si>
  <si>
    <t>Largest contraction in volumes</t>
  </si>
  <si>
    <t>Highest growth in volumes</t>
  </si>
  <si>
    <t>% Part. in total structural loans</t>
  </si>
  <si>
    <t>(2) Structural Portfolio excludes the average daily balances from loans offered through de Reactiva Peru y FAE-Mype Government Programs.</t>
  </si>
  <si>
    <t>(3) Internal Management Figures.</t>
  </si>
  <si>
    <t>Local Currency (LC)</t>
  </si>
  <si>
    <t>% change Structural</t>
  </si>
  <si>
    <t>Foreign Currency (FC)</t>
  </si>
  <si>
    <t>% part. by currency</t>
  </si>
  <si>
    <t>Total</t>
  </si>
  <si>
    <t>Structural</t>
  </si>
  <si>
    <t>LC</t>
  </si>
  <si>
    <t>FC</t>
  </si>
  <si>
    <t xml:space="preserve">   Middle-Market</t>
  </si>
  <si>
    <t>Total loans</t>
  </si>
  <si>
    <t>Measured in Average Daily Balances.</t>
  </si>
  <si>
    <t>Loan Portfolio quality and Delinquency ratios</t>
  </si>
  <si>
    <t>Total loans (Quarter-end balance)</t>
  </si>
  <si>
    <t>Allowance for loan losses</t>
  </si>
  <si>
    <t xml:space="preserve">Write-offs </t>
  </si>
  <si>
    <t>IOL ratio</t>
  </si>
  <si>
    <t>IOL over 90-days ratio</t>
  </si>
  <si>
    <t xml:space="preserve">NPL ratio </t>
  </si>
  <si>
    <t>Allowance for loan losses over Total loans</t>
  </si>
  <si>
    <t>Coverage ratio of IOL 90-days</t>
  </si>
  <si>
    <t xml:space="preserve">(1) Includes overdue loans and loans under legal collection. (Quarter-end balances)  </t>
  </si>
  <si>
    <t>(2) Figures net of deferred earnings.</t>
  </si>
  <si>
    <t>(3) Non-performing loans include internal overdue loans and refinanced loans. (Quarter-end balances)</t>
  </si>
  <si>
    <t>Structural Portfolio quality and Delinquency ratios</t>
  </si>
  <si>
    <t>Structural loans (Quarter-end balance)</t>
  </si>
  <si>
    <t>Structural Allowance for loan losses</t>
  </si>
  <si>
    <t xml:space="preserve">Structural Write-offs </t>
  </si>
  <si>
    <t>Structural IOLs</t>
  </si>
  <si>
    <t>Structural Refinanced loans</t>
  </si>
  <si>
    <t>Structural NPLs</t>
  </si>
  <si>
    <t>Structural IOL ratio</t>
  </si>
  <si>
    <t>Structural NPL ratio</t>
  </si>
  <si>
    <t>Structural Allowance for loan losses over Structural loans</t>
  </si>
  <si>
    <t xml:space="preserve">Structural Coverage ratio of NPLs </t>
  </si>
  <si>
    <t>(1) The Structural Portfolio excludes Government Programs (GP) effects.</t>
  </si>
  <si>
    <t>Currency</t>
  </si>
  <si>
    <t>Moneda</t>
  </si>
  <si>
    <t>Demand deposits</t>
  </si>
  <si>
    <t>Saving deposits</t>
  </si>
  <si>
    <t>Time deposits</t>
  </si>
  <si>
    <t>Severance indemnity deposits</t>
  </si>
  <si>
    <t xml:space="preserve">Interest payable </t>
  </si>
  <si>
    <t>Interest Earning Assets</t>
  </si>
  <si>
    <t>Cash and due from banks</t>
  </si>
  <si>
    <t>Total investments</t>
  </si>
  <si>
    <t>Cash collateral, reverse repurchase agreements and securities borrowing</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</si>
  <si>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</si>
  <si>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</si>
  <si>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</si>
  <si>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</si>
  <si>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</si>
  <si>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</si>
  <si>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</si>
  <si>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</si>
  <si>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Bonds and notes issued</t>
  </si>
  <si>
    <t>Total funding</t>
  </si>
  <si>
    <t>Funding Cost</t>
  </si>
  <si>
    <t>Change %</t>
  </si>
  <si>
    <t>Structural Funding Cost</t>
  </si>
  <si>
    <t xml:space="preserve">Net interest income </t>
  </si>
  <si>
    <t>S/ 000</t>
  </si>
  <si>
    <t xml:space="preserve">Interest income </t>
  </si>
  <si>
    <t>Interest on loans</t>
  </si>
  <si>
    <t>Dividends on investments</t>
  </si>
  <si>
    <t>Interest on deposits with banks</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</si>
  <si>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</si>
  <si>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</si>
  <si>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</si>
  <si>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</si>
  <si>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</si>
  <si>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</si>
  <si>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</si>
  <si>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</si>
  <si>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</si>
  <si>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</si>
  <si>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t>Net provisions for loan losses / Net interest income</t>
  </si>
  <si>
    <t>Net Interest Income / Margin</t>
  </si>
  <si>
    <t>Interest Income</t>
  </si>
  <si>
    <t>Net Interest Income</t>
  </si>
  <si>
    <t>Balances</t>
  </si>
  <si>
    <t>Average Interest Earning Assets (IEA)</t>
  </si>
  <si>
    <t xml:space="preserve">Average Funding </t>
  </si>
  <si>
    <t>Yields</t>
  </si>
  <si>
    <t>Yield on IEAs</t>
  </si>
  <si>
    <t>Cost of Funds</t>
  </si>
  <si>
    <t>Risk-Adjusted Net Interest Margin</t>
  </si>
  <si>
    <t>Peru's Reference Rate</t>
  </si>
  <si>
    <t>FED funds rate</t>
  </si>
  <si>
    <t>Interest Income / IEA</t>
  </si>
  <si>
    <t>S/ millions</t>
  </si>
  <si>
    <t>Average</t>
  </si>
  <si>
    <t>Income</t>
  </si>
  <si>
    <t>Balance</t>
  </si>
  <si>
    <t>Cash and equivalents</t>
  </si>
  <si>
    <t>Other IEA</t>
  </si>
  <si>
    <t>Investments</t>
  </si>
  <si>
    <t>Government Programs</t>
  </si>
  <si>
    <t>Total IEA</t>
  </si>
  <si>
    <t>IEA (LC)</t>
  </si>
  <si>
    <t>IEA (FC)</t>
  </si>
  <si>
    <t>Interest Expense / Funding</t>
  </si>
  <si>
    <t>Expense</t>
  </si>
  <si>
    <t>Deposits</t>
  </si>
  <si>
    <t>BCRP + Due to Banks</t>
  </si>
  <si>
    <t>Bonds and Notes</t>
  </si>
  <si>
    <t>Others</t>
  </si>
  <si>
    <t>Total Funding</t>
  </si>
  <si>
    <t>Funding (LC)</t>
  </si>
  <si>
    <t>Funding (FC)</t>
  </si>
  <si>
    <t>NIM</t>
  </si>
  <si>
    <t>NIM (LC)</t>
  </si>
  <si>
    <t>NIM (FC)</t>
  </si>
  <si>
    <t>Loan Portfolio Provisions</t>
  </si>
  <si>
    <t xml:space="preserve">Quarter </t>
  </si>
  <si>
    <t>Gross provision for credit losses on loan portfolio</t>
  </si>
  <si>
    <t>Recoveries of written-off loans</t>
  </si>
  <si>
    <r>
      <t xml:space="preserve">Cost of risk </t>
    </r>
    <r>
      <rPr>
        <vertAlign val="superscript"/>
        <sz val="11"/>
        <rFont val="Calibri"/>
        <family val="2"/>
        <scheme val="minor"/>
      </rPr>
      <t>(1)</t>
    </r>
  </si>
  <si>
    <t>(1) Annualized Provision for credit losses on loan portfolio, net of recoveries / Total loans.</t>
  </si>
  <si>
    <t>Structural Loan Portfolio Provisions</t>
  </si>
  <si>
    <r>
      <t xml:space="preserve">Structural Cost of risk </t>
    </r>
    <r>
      <rPr>
        <vertAlign val="superscript"/>
        <sz val="11"/>
        <rFont val="Calibri"/>
        <family val="2"/>
        <scheme val="minor"/>
      </rPr>
      <t>(1)</t>
    </r>
  </si>
  <si>
    <t>(1) The Structural Cost of risk excludes the provisions for credit losses on loan portfolio, net of recoveries and total loans from the Reactiva Peru and FAE Government Programs.</t>
  </si>
  <si>
    <t>GP Loan Portfolio Provisions</t>
  </si>
  <si>
    <t>n.a</t>
  </si>
  <si>
    <t>GP Cost of risk (1)</t>
  </si>
  <si>
    <t>(1) The GP Cost of risk includes the provisions for credit losses on loan portfolio, net of recoveries and total loans from the Reactiva Peru and FAE Government Programs.</t>
  </si>
  <si>
    <t>Core Other Income</t>
  </si>
  <si>
    <t>% Change</t>
  </si>
  <si>
    <t>(S/ 000)</t>
  </si>
  <si>
    <t>Fee income</t>
  </si>
  <si>
    <t xml:space="preserve">Net gain on foreign exchange transactions </t>
  </si>
  <si>
    <t>Total other income Core</t>
  </si>
  <si>
    <t>Banking Business Fees</t>
  </si>
  <si>
    <r>
      <t xml:space="preserve">Payments and transactionals </t>
    </r>
    <r>
      <rPr>
        <vertAlign val="superscript"/>
        <sz val="10"/>
        <rFont val="Calibri"/>
        <family val="2"/>
        <scheme val="minor"/>
      </rPr>
      <t>(1)</t>
    </r>
  </si>
  <si>
    <r>
      <t xml:space="preserve">Liability accounts </t>
    </r>
    <r>
      <rPr>
        <vertAlign val="superscript"/>
        <sz val="10"/>
        <rFont val="Calibri"/>
        <family val="2"/>
        <scheme val="minor"/>
      </rPr>
      <t>(2)</t>
    </r>
  </si>
  <si>
    <r>
      <t xml:space="preserve">Loan Disbursement </t>
    </r>
    <r>
      <rPr>
        <vertAlign val="superscript"/>
        <sz val="10"/>
        <rFont val="Calibri"/>
        <family val="2"/>
        <scheme val="minor"/>
      </rPr>
      <t>(3)</t>
    </r>
  </si>
  <si>
    <t>Off-balance sheet</t>
  </si>
  <si>
    <t>Mibanco (Peru and Colombia)</t>
  </si>
  <si>
    <t>Insurances</t>
  </si>
  <si>
    <t>BCP Bolivia</t>
  </si>
  <si>
    <t>Wealth Management and Corporate Finance</t>
  </si>
  <si>
    <t>ASB</t>
  </si>
  <si>
    <r>
      <t xml:space="preserve">Others </t>
    </r>
    <r>
      <rPr>
        <vertAlign val="superscript"/>
        <sz val="10"/>
        <rFont val="Calibri"/>
        <family val="2"/>
        <scheme val="minor"/>
      </rPr>
      <t>(4)</t>
    </r>
  </si>
  <si>
    <t>(1) Corresponds to fees from: credit and debit cards; payments and collections.</t>
  </si>
  <si>
    <t>(2) Corresponds to fees from: Account maintenance, interbank transfers, national money orders y international transfers.</t>
  </si>
  <si>
    <t>(3) Corresponds to fees from retail and wholesale loan disbursements.</t>
  </si>
  <si>
    <t>(4) Use of third-party network, other services to third parties and Commissions in foreign branches.</t>
  </si>
  <si>
    <t>Non-core Other income</t>
  </si>
  <si>
    <t>Net gain on securities</t>
  </si>
  <si>
    <t>n.a.</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</si>
  <si>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</si>
  <si>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</si>
  <si>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</si>
  <si>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Other non-financial income</t>
  </si>
  <si>
    <t>Total other income Non-Core</t>
  </si>
  <si>
    <t>(1) Includes gains on other investments, mainly made up of the profit of Banmedica.</t>
  </si>
  <si>
    <t>(2) It differs from what was previously reported by reclassification of IFRS16.</t>
  </si>
  <si>
    <t>Total insurance underwriting result</t>
  </si>
  <si>
    <t>Life</t>
  </si>
  <si>
    <t>P&amp;C</t>
  </si>
  <si>
    <t>0 bps</t>
  </si>
  <si>
    <t>Operating expenses</t>
  </si>
  <si>
    <t>Salaries and employees benefits</t>
  </si>
  <si>
    <t xml:space="preserve">Administrative, general and tax expenses </t>
  </si>
  <si>
    <t xml:space="preserve">Depreciation and amortization </t>
  </si>
  <si>
    <t xml:space="preserve">Association in participation </t>
  </si>
  <si>
    <r>
      <t>Operating expenses</t>
    </r>
    <r>
      <rPr>
        <vertAlign val="superscript"/>
        <sz val="10"/>
        <rFont val="Calibri"/>
        <family val="2"/>
        <scheme val="minor"/>
      </rPr>
      <t xml:space="preserve"> </t>
    </r>
  </si>
  <si>
    <t>(1) The acquisition cost of Pacifico iIncludes net fees and underwriting expenses.</t>
  </si>
  <si>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</si>
  <si>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</si>
  <si>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</si>
  <si>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</si>
  <si>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</si>
  <si>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</si>
  <si>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</si>
  <si>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</si>
  <si>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</si>
  <si>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</si>
  <si>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</si>
  <si>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</si>
  <si>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</si>
  <si>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</si>
  <si>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</si>
  <si>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</si>
  <si>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</si>
  <si>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r>
      <t>Others</t>
    </r>
    <r>
      <rPr>
        <vertAlign val="superscript"/>
        <sz val="10"/>
        <rFont val="Calibri"/>
        <family val="2"/>
        <scheme val="minor"/>
      </rPr>
      <t xml:space="preserve"> (1)</t>
    </r>
  </si>
  <si>
    <t xml:space="preserve">Total </t>
  </si>
  <si>
    <t>(1) Others consists mainly of security and protection services, cleaning service, representation expenses, electricity and water utilities, insurance policiy expenses, subscription expenses and commission expenses.</t>
  </si>
  <si>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</si>
  <si>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</si>
  <si>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</si>
  <si>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BCP Individual</t>
  </si>
  <si>
    <t xml:space="preserve">Mibanco Peru </t>
  </si>
  <si>
    <t>Pacífico</t>
  </si>
  <si>
    <t>Prima AFP</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</si>
  <si>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</si>
  <si>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Regulatory Capital and Capital Adequacy Ratios</t>
  </si>
  <si>
    <t xml:space="preserve">% change </t>
  </si>
  <si>
    <t>Dec 21</t>
  </si>
  <si>
    <t>Dec 22</t>
  </si>
  <si>
    <t>Capital Stock</t>
  </si>
  <si>
    <t>Treasury Stocks</t>
  </si>
  <si>
    <t>Capital Surplus</t>
  </si>
  <si>
    <t>Perpetual subordinated debt</t>
  </si>
  <si>
    <t xml:space="preserve"> -   </t>
  </si>
  <si>
    <t>Subordinated Debt</t>
  </si>
  <si>
    <t>Investments in equity and subordinated debt of financial and insurance companies</t>
  </si>
  <si>
    <t>Goodwill</t>
  </si>
  <si>
    <t>Current year Net Loss</t>
  </si>
  <si>
    <t xml:space="preserve">-   </t>
  </si>
  <si>
    <t>Total Regulatory Capital (A)</t>
  </si>
  <si>
    <t>FCG Capital Requirements related to operations with ICG</t>
  </si>
  <si>
    <t xml:space="preserve">ICG Capital Requirements related to operations with FCG </t>
  </si>
  <si>
    <t>Total Regulatory Capital Requirements (B)</t>
  </si>
  <si>
    <t>Regulatory Capital Ratio (A) / (B)</t>
  </si>
  <si>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</si>
  <si>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</si>
  <si>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ASB Bank Corp.</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</si>
  <si>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</si>
  <si>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</si>
  <si>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</si>
  <si>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</si>
  <si>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</si>
  <si>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</si>
  <si>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</si>
  <si>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</si>
  <si>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</si>
  <si>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r>
      <t>Loan loss reserves</t>
    </r>
    <r>
      <rPr>
        <vertAlign val="superscript"/>
        <sz val="11"/>
        <rFont val="Calibri"/>
        <family val="2"/>
        <scheme val="minor"/>
      </rPr>
      <t xml:space="preserve"> (1)</t>
    </r>
  </si>
  <si>
    <t>Investment in subsidiaries and others, net of unrealized profit and net income</t>
  </si>
  <si>
    <t>Investment in subsidiaries and others</t>
  </si>
  <si>
    <t>Unrealized profit and net income in subsidiaries</t>
  </si>
  <si>
    <t>Total Regulatory Capital - SBS</t>
  </si>
  <si>
    <r>
      <t>Regulatory Tier 1 Capital</t>
    </r>
    <r>
      <rPr>
        <vertAlign val="superscript"/>
        <sz val="11"/>
        <rFont val="Calibri"/>
        <family val="2"/>
        <scheme val="minor"/>
      </rPr>
      <t xml:space="preserve"> (2)</t>
    </r>
  </si>
  <si>
    <r>
      <t xml:space="preserve">Regulatory Tier 2 Capital </t>
    </r>
    <r>
      <rPr>
        <vertAlign val="superscript"/>
        <sz val="11"/>
        <rFont val="Calibri"/>
        <family val="2"/>
        <scheme val="minor"/>
      </rPr>
      <t>(3)</t>
    </r>
  </si>
  <si>
    <r>
      <t xml:space="preserve">Total risk-weighted assets - SBS </t>
    </r>
    <r>
      <rPr>
        <b/>
        <vertAlign val="superscript"/>
        <sz val="11"/>
        <rFont val="Calibri"/>
        <family val="2"/>
        <scheme val="minor"/>
      </rPr>
      <t>(4)</t>
    </r>
  </si>
  <si>
    <t>Credit risk-weighted assets</t>
  </si>
  <si>
    <r>
      <t xml:space="preserve">Market risk-weighted assets </t>
    </r>
    <r>
      <rPr>
        <vertAlign val="superscript"/>
        <sz val="11"/>
        <rFont val="Calibri"/>
        <family val="2"/>
        <scheme val="minor"/>
      </rPr>
      <t>(5)</t>
    </r>
  </si>
  <si>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</si>
  <si>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</si>
  <si>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</si>
  <si>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</si>
  <si>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</si>
  <si>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</si>
  <si>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r>
      <t xml:space="preserve">Common Equity Tier 1 - Basel IFRS </t>
    </r>
    <r>
      <rPr>
        <b/>
        <vertAlign val="superscript"/>
        <sz val="11"/>
        <rFont val="Calibri"/>
        <family val="2"/>
        <scheme val="minor"/>
      </rPr>
      <t>(6)</t>
    </r>
  </si>
  <si>
    <t>Capital and reserves</t>
  </si>
  <si>
    <t>Retained earnings</t>
  </si>
  <si>
    <t>Unrealized gains (losses)</t>
  </si>
  <si>
    <t>Goodwill and intangibles</t>
  </si>
  <si>
    <r>
      <t xml:space="preserve">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</si>
  <si>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Total risk-weighted assets </t>
  </si>
  <si>
    <t xml:space="preserve">  (-) RWA Intangible assets, excluding goodwill.</t>
  </si>
  <si>
    <t xml:space="preserve">  (+) RWA Deferred tax assets generated as a result of temporary differences in income tax, in excess of 10% of CET1</t>
  </si>
  <si>
    <t>Capital ratios</t>
  </si>
  <si>
    <r>
      <t xml:space="preserve">Regulatory Tier 1 ratio </t>
    </r>
    <r>
      <rPr>
        <vertAlign val="superscript"/>
        <sz val="11"/>
        <rFont val="Calibri"/>
        <family val="2"/>
        <scheme val="minor"/>
      </rPr>
      <t>(8)</t>
    </r>
  </si>
  <si>
    <r>
      <t xml:space="preserve">Common Equity Tier 1 ratio </t>
    </r>
    <r>
      <rPr>
        <vertAlign val="superscript"/>
        <sz val="11"/>
        <rFont val="Calibri"/>
        <family val="2"/>
        <scheme val="minor"/>
      </rPr>
      <t>(9)(12)</t>
    </r>
  </si>
  <si>
    <r>
      <t>Regulatory Global Capital ratio</t>
    </r>
    <r>
      <rPr>
        <vertAlign val="superscript"/>
        <sz val="11"/>
        <rFont val="Calibri"/>
        <family val="2"/>
        <scheme val="minor"/>
      </rPr>
      <t xml:space="preserve"> (10)  </t>
    </r>
  </si>
  <si>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</si>
  <si>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</si>
  <si>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</si>
  <si>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</si>
  <si>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</si>
  <si>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</si>
  <si>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</si>
  <si>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</si>
  <si>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</si>
  <si>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</si>
  <si>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</si>
  <si>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</si>
  <si>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</si>
  <si>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 xml:space="preserve">  (+) RWA for Market Risk difference (exchange risk) for temporary difference</t>
  </si>
  <si>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</si>
  <si>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</si>
  <si>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Peru</t>
  </si>
  <si>
    <t>GDP (US$ Millions)</t>
  </si>
  <si>
    <t>Real GDP (% change)</t>
  </si>
  <si>
    <t>GDP per capita (US$)</t>
  </si>
  <si>
    <t>Domestic demand (% change)</t>
  </si>
  <si>
    <t xml:space="preserve">     Total consumption (% change)</t>
  </si>
  <si>
    <t xml:space="preserve">     Private Consumption (% change)</t>
  </si>
  <si>
    <t>Gross fixed investment (as % GDP)</t>
  </si>
  <si>
    <t xml:space="preserve">     Private Investment (% change)</t>
  </si>
  <si>
    <t xml:space="preserve">     Public Investment (% change)</t>
  </si>
  <si>
    <t>Public Debt (as % GDP)</t>
  </si>
  <si>
    <t>Financial system loan without Reactiva (% change) (1)</t>
  </si>
  <si>
    <t>Inflation, end of period(2)</t>
  </si>
  <si>
    <t>Reference Rate, end of period</t>
  </si>
  <si>
    <t>Exchange rate, end of period</t>
  </si>
  <si>
    <t>Exchange rate, (% change)</t>
  </si>
  <si>
    <t>Fiscal balance (% GDP)</t>
  </si>
  <si>
    <t>Trade balance (US$ Millions)</t>
  </si>
  <si>
    <t>(As % GDP)</t>
  </si>
  <si>
    <t>Exports</t>
  </si>
  <si>
    <t>Imports</t>
  </si>
  <si>
    <t>Current account balance (US$ Millions)</t>
  </si>
  <si>
    <t>Current account balance (As % GDP)</t>
  </si>
  <si>
    <t>Net international reserves (US$ Millions)</t>
  </si>
  <si>
    <t>(As months of imports)</t>
  </si>
  <si>
    <t>Fuente: INEI, BCRP y SBS.</t>
  </si>
  <si>
    <t>BCP Stand-alone's Physical Channels</t>
  </si>
  <si>
    <t xml:space="preserve">change (units) </t>
  </si>
  <si>
    <t>Branches</t>
  </si>
  <si>
    <t>ATMs</t>
  </si>
  <si>
    <t>Total BCP's Network</t>
  </si>
  <si>
    <t>(Units)</t>
  </si>
  <si>
    <t>Agentes</t>
  </si>
  <si>
    <t>(1) Includes physical point of contact of BCP Stand-alone, BCP Bolivia and Mibanco Peru</t>
  </si>
  <si>
    <r>
      <t xml:space="preserve">GP Portfolio quality and Delinquency ratios </t>
    </r>
    <r>
      <rPr>
        <b/>
        <vertAlign val="superscript"/>
        <sz val="11"/>
        <color rgb="FFFFFFFF"/>
        <rFont val="Calibri"/>
        <family val="2"/>
        <scheme val="minor"/>
      </rPr>
      <t>(1)</t>
    </r>
  </si>
  <si>
    <t>IOLs</t>
  </si>
  <si>
    <t>(1) Government Programs (GP) include Reactiva Peru and FAE.</t>
  </si>
  <si>
    <t>CREDICORP LTD. AND SUBSIDIARIES</t>
  </si>
  <si>
    <t>CONSOLIDATED STATEMENT OF FINANCIAL POSITION</t>
  </si>
  <si>
    <t>CONSOLIDATED STATEMENT OF INCOME</t>
  </si>
  <si>
    <t>(In S/  thousands, IFRS)</t>
  </si>
  <si>
    <t>(In S/ thousands, IFRS)</t>
  </si>
  <si>
    <t>ASSETS</t>
  </si>
  <si>
    <t>Interest income and expense</t>
  </si>
  <si>
    <t>Interest and dividend income</t>
  </si>
  <si>
    <t>Non-interest bearing</t>
  </si>
  <si>
    <r>
      <t xml:space="preserve">Interest expense </t>
    </r>
    <r>
      <rPr>
        <vertAlign val="superscript"/>
        <sz val="11"/>
        <rFont val="Calibri   "/>
      </rPr>
      <t>(1)</t>
    </r>
  </si>
  <si>
    <t>Interest bearing</t>
  </si>
  <si>
    <t>Total cash and due from banks</t>
  </si>
  <si>
    <t>Provision for credit losses on loan portfolio, net of recoveries</t>
  </si>
  <si>
    <t>Risk-adjusted net interest income</t>
  </si>
  <si>
    <t>Non-financial income</t>
  </si>
  <si>
    <t xml:space="preserve">Fee income </t>
  </si>
  <si>
    <t>Current</t>
  </si>
  <si>
    <t>Internal overdue loans</t>
  </si>
  <si>
    <t xml:space="preserve">Less - allowance for loan losses </t>
  </si>
  <si>
    <t>Loans, net</t>
  </si>
  <si>
    <t>Total non-financial income</t>
  </si>
  <si>
    <t>Accounts receivable from reinsurers and coinsurers</t>
  </si>
  <si>
    <t>Premiums and other policyholder receivables</t>
  </si>
  <si>
    <t>Due from customers on acceptances</t>
  </si>
  <si>
    <t>Investments in associates</t>
  </si>
  <si>
    <t>Intangible assets and goodwill, net</t>
  </si>
  <si>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</si>
  <si>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</si>
  <si>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</si>
  <si>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</si>
  <si>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</si>
  <si>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</si>
  <si>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</si>
  <si>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</si>
  <si>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</si>
  <si>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</si>
  <si>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</si>
  <si>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(1) The acquisition cost of Pacífico iIncludes net fees and underwriting expenses.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</si>
  <si>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</si>
  <si>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</si>
  <si>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</si>
  <si>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</si>
  <si>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</si>
  <si>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</si>
  <si>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</si>
  <si>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</si>
  <si>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</si>
  <si>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</si>
  <si>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</si>
  <si>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</si>
  <si>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</si>
  <si>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</si>
  <si>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</si>
  <si>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</si>
  <si>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</si>
  <si>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</si>
  <si>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</si>
  <si>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</si>
  <si>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</si>
  <si>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</si>
  <si>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</si>
  <si>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</si>
  <si>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</si>
  <si>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</si>
  <si>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</si>
  <si>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</si>
  <si>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</si>
  <si>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</si>
  <si>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</si>
  <si>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</si>
  <si>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</si>
  <si>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</si>
  <si>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</si>
  <si>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</si>
  <si>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</si>
  <si>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</si>
  <si>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</si>
  <si>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</si>
  <si>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</si>
  <si>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</si>
  <si>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BANCO DE CREDITO DEL PERU AND SUBSIDIARIES</t>
  </si>
  <si>
    <t>SELECTED FINANCIAL INDICATORS</t>
  </si>
  <si>
    <r>
      <t xml:space="preserve">Earnings per share </t>
    </r>
    <r>
      <rPr>
        <vertAlign val="superscript"/>
        <sz val="11"/>
        <rFont val="Calibri   "/>
      </rPr>
      <t>(1)</t>
    </r>
  </si>
  <si>
    <r>
      <t xml:space="preserve">ROAA </t>
    </r>
    <r>
      <rPr>
        <vertAlign val="superscript"/>
        <sz val="11"/>
        <rFont val="Calibri   "/>
      </rPr>
      <t>(2)(3)</t>
    </r>
  </si>
  <si>
    <r>
      <t>ROAE</t>
    </r>
    <r>
      <rPr>
        <vertAlign val="superscript"/>
        <sz val="11"/>
        <rFont val="Calibri   "/>
      </rPr>
      <t xml:space="preserve"> (2)(3)</t>
    </r>
  </si>
  <si>
    <r>
      <t>Net interest margin</t>
    </r>
    <r>
      <rPr>
        <vertAlign val="superscript"/>
        <sz val="11"/>
        <rFont val="Calibri   "/>
      </rPr>
      <t xml:space="preserve"> (2)(3)</t>
    </r>
  </si>
  <si>
    <t>Provision for credit losses on loan portfolio</t>
  </si>
  <si>
    <r>
      <t xml:space="preserve">Risk adjusted NIM </t>
    </r>
    <r>
      <rPr>
        <vertAlign val="superscript"/>
        <sz val="11"/>
        <rFont val="Calibri   "/>
      </rPr>
      <t>(2)(3)</t>
    </r>
  </si>
  <si>
    <r>
      <t xml:space="preserve">Funding Cost </t>
    </r>
    <r>
      <rPr>
        <vertAlign val="superscript"/>
        <sz val="11"/>
        <rFont val="Calibri   "/>
      </rPr>
      <t>(2)(3)(4)</t>
    </r>
  </si>
  <si>
    <t xml:space="preserve">Fair value through profit or loss investments </t>
  </si>
  <si>
    <t>Quality of loan portfolio</t>
  </si>
  <si>
    <t>NPL ratio</t>
  </si>
  <si>
    <t>Coverage of IOLs</t>
  </si>
  <si>
    <t>Coverage of NPLs</t>
  </si>
  <si>
    <t>Net gain on foreign exchange transactions</t>
  </si>
  <si>
    <r>
      <t xml:space="preserve">Cost of risk </t>
    </r>
    <r>
      <rPr>
        <vertAlign val="superscript"/>
        <sz val="11"/>
        <rFont val="Calibri   "/>
      </rPr>
      <t>(5)</t>
    </r>
  </si>
  <si>
    <t>Less - allowance for loan losses</t>
  </si>
  <si>
    <t xml:space="preserve">Net gain (loss) on derivatives held for trading </t>
  </si>
  <si>
    <t>Net gain (loss) from exchange differences</t>
  </si>
  <si>
    <r>
      <t xml:space="preserve">Oper. expenses as a percent. of total income - reported </t>
    </r>
    <r>
      <rPr>
        <vertAlign val="superscript"/>
        <sz val="11"/>
        <rFont val="Calibri   "/>
      </rPr>
      <t>(6)</t>
    </r>
  </si>
  <si>
    <r>
      <t xml:space="preserve">Oper. expenses as a percent. of av. tot. assets </t>
    </r>
    <r>
      <rPr>
        <vertAlign val="superscript"/>
        <sz val="11"/>
        <rFont val="Calibri   "/>
      </rPr>
      <t>(2)(3)(6)</t>
    </r>
  </si>
  <si>
    <r>
      <t xml:space="preserve">Property, furniture and equipment, net </t>
    </r>
    <r>
      <rPr>
        <vertAlign val="superscript"/>
        <sz val="11"/>
        <rFont val="Calibri   "/>
      </rPr>
      <t>(1)</t>
    </r>
  </si>
  <si>
    <r>
      <t xml:space="preserve">Other assets </t>
    </r>
    <r>
      <rPr>
        <vertAlign val="superscript"/>
        <sz val="11"/>
        <rFont val="Calibri   "/>
      </rPr>
      <t>(2)</t>
    </r>
  </si>
  <si>
    <t>N° of outstanding shares (Million)</t>
  </si>
  <si>
    <t xml:space="preserve"> </t>
  </si>
  <si>
    <t>Depreciation and amortization</t>
  </si>
  <si>
    <t>Other expenses</t>
  </si>
  <si>
    <t>Liabilities and Equity</t>
  </si>
  <si>
    <t>(2) Ratios are annualized.</t>
  </si>
  <si>
    <r>
      <t>Non-interest bearing</t>
    </r>
    <r>
      <rPr>
        <vertAlign val="superscript"/>
        <sz val="11"/>
        <rFont val="Calibri   "/>
      </rPr>
      <t xml:space="preserve"> (1)</t>
    </r>
  </si>
  <si>
    <t>(3) Averages are determined as the average of period-beginning and period-ending balances.</t>
  </si>
  <si>
    <r>
      <t>Interest bearing</t>
    </r>
    <r>
      <rPr>
        <vertAlign val="superscript"/>
        <sz val="11"/>
        <rFont val="Calibri   "/>
      </rPr>
      <t xml:space="preserve"> (1)</t>
    </r>
  </si>
  <si>
    <t>(4)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</si>
  <si>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(5) Cost of risk: Annualized provision for loan losses / Total loans.</t>
  </si>
  <si>
    <t xml:space="preserve">(6)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</si>
  <si>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Net profit attributable to BCP Consolidated</t>
  </si>
  <si>
    <r>
      <t xml:space="preserve">Other liabilities </t>
    </r>
    <r>
      <rPr>
        <vertAlign val="superscript"/>
        <sz val="11"/>
        <rFont val="Calibri   "/>
      </rPr>
      <t>(3)</t>
    </r>
  </si>
  <si>
    <t>Unrealized gains and losses</t>
  </si>
  <si>
    <t>(1) Right of use asset of lease contracts is included by application of IFRS 16.</t>
  </si>
  <si>
    <t>(2) Mainly includes intangible assets, other receivable accounts and tax credit.</t>
  </si>
  <si>
    <t>(3) Mainly includes other payable accounts.</t>
  </si>
  <si>
    <t xml:space="preserve">BANCO DE CREDITO DEL PERU </t>
  </si>
  <si>
    <t xml:space="preserve">BANCO DE CRÉDITO DEL PERÚ </t>
  </si>
  <si>
    <t>STATEMENT OF FINANCIAL POSITION</t>
  </si>
  <si>
    <t>STATEMENT OF INCOME</t>
  </si>
  <si>
    <r>
      <t xml:space="preserve">ROAE </t>
    </r>
    <r>
      <rPr>
        <vertAlign val="superscript"/>
        <sz val="11"/>
        <rFont val="Calibri   "/>
      </rPr>
      <t>(2)(3)</t>
    </r>
  </si>
  <si>
    <r>
      <t xml:space="preserve">Net interest margin </t>
    </r>
    <r>
      <rPr>
        <vertAlign val="superscript"/>
        <sz val="11"/>
        <rFont val="Calibri   "/>
      </rPr>
      <t>(2)(3)</t>
    </r>
  </si>
  <si>
    <t>Other income</t>
  </si>
  <si>
    <t>Net gain (losses) on securities</t>
  </si>
  <si>
    <t>Net gain from associates</t>
  </si>
  <si>
    <t xml:space="preserve">Net gain (losses) on derivatives held for trading </t>
  </si>
  <si>
    <t>(1) Shares outstanding of 12,176 million is used for all periods since shares have been issued only for capitalization of profits.</t>
  </si>
  <si>
    <r>
      <t xml:space="preserve">Property, furniture and equipment, net </t>
    </r>
    <r>
      <rPr>
        <b/>
        <vertAlign val="superscript"/>
        <sz val="11"/>
        <rFont val="Calibri   "/>
      </rPr>
      <t>(1)</t>
    </r>
  </si>
  <si>
    <t>Administrative expenses</t>
  </si>
  <si>
    <r>
      <t xml:space="preserve">Depreciation and amortization </t>
    </r>
    <r>
      <rPr>
        <vertAlign val="superscript"/>
        <sz val="11"/>
        <rFont val="Calibri   "/>
      </rPr>
      <t>(2)</t>
    </r>
  </si>
  <si>
    <r>
      <t>Non-interest bearing</t>
    </r>
    <r>
      <rPr>
        <vertAlign val="superscript"/>
        <sz val="11"/>
        <rFont val="Calibri   "/>
      </rPr>
      <t xml:space="preserve"> </t>
    </r>
  </si>
  <si>
    <r>
      <t>Interest bearing</t>
    </r>
    <r>
      <rPr>
        <vertAlign val="superscript"/>
        <sz val="11"/>
        <rFont val="Calibri   "/>
      </rPr>
      <t xml:space="preserve"> </t>
    </r>
  </si>
  <si>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</si>
  <si>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</si>
  <si>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</si>
  <si>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(1) Mainly includes intangible assets, other receivable accounts and tax credit.</t>
  </si>
  <si>
    <t>(2) Mainly includes other payable accounts.</t>
  </si>
  <si>
    <t>BCP BOLIVIA</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</si>
  <si>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</si>
  <si>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</si>
  <si>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</si>
  <si>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</si>
  <si>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</si>
  <si>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</si>
  <si>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</si>
  <si>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</si>
  <si>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</si>
  <si>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</si>
  <si>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</si>
  <si>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</si>
  <si>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</si>
  <si>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MIBANCO</t>
  </si>
  <si>
    <t>ROAE incl. Goowdill</t>
  </si>
  <si>
    <t>4Q22</t>
  </si>
  <si>
    <t>Income from commissions</t>
  </si>
  <si>
    <t>Administrative and sale expenses</t>
  </si>
  <si>
    <t>Other income and expenses, net (profitability of lace)*</t>
  </si>
  <si>
    <t>Net income before translation results</t>
  </si>
  <si>
    <t xml:space="preserve">Translations results </t>
  </si>
  <si>
    <t xml:space="preserve">Net income </t>
  </si>
  <si>
    <t>(*) The net profitability of lace and mutual funds is being presented net of taxes, for which the retroactive change was made (it was presented gross before)</t>
  </si>
  <si>
    <t>(1) Net shareholders' equity includes unrealized gains from Prima's investment portfolio.</t>
  </si>
  <si>
    <t>Funds under management</t>
  </si>
  <si>
    <t>% share</t>
  </si>
  <si>
    <t>Fund 0</t>
  </si>
  <si>
    <t>Fund 1</t>
  </si>
  <si>
    <t>Fund 2</t>
  </si>
  <si>
    <t>Fund 3</t>
  </si>
  <si>
    <t>Total S/ Millions</t>
  </si>
  <si>
    <t>Nominal profitability over the last 12 months</t>
  </si>
  <si>
    <t>Main indicators and market share</t>
  </si>
  <si>
    <t>Prima 
4Q22</t>
  </si>
  <si>
    <t>System       
4Q22</t>
  </si>
  <si>
    <t>% share 
4Q22</t>
  </si>
  <si>
    <t>Affiliates</t>
  </si>
  <si>
    <t>New affiliations (1)</t>
  </si>
  <si>
    <t>Funds under management (S/ Millions)</t>
  </si>
  <si>
    <t>Collections  (S/ Millions)</t>
  </si>
  <si>
    <t>Voluntary contributions (S/ Millions)</t>
  </si>
  <si>
    <t>RAM Flow (S/ Millions) (2)</t>
  </si>
  <si>
    <t>Source: SBS</t>
  </si>
  <si>
    <t>(1) As of June 2019, another AFP has the exclusivity of affiliations.</t>
  </si>
  <si>
    <t xml:space="preserve">(2) Prima AFP estimate: Average of aggregated income for flow during the last 4 months, excluding special collections and voluntary contribution fees. </t>
  </si>
  <si>
    <t>GRUPO PACIFICO *</t>
  </si>
  <si>
    <t>(S/ in thousands )</t>
  </si>
  <si>
    <t>Net gain on sales of securities</t>
  </si>
  <si>
    <t>Derivative Result</t>
  </si>
  <si>
    <t>Result from exposure to the exchange rate</t>
  </si>
  <si>
    <t>Operating expenses (1)</t>
  </si>
  <si>
    <t xml:space="preserve">Operating income </t>
  </si>
  <si>
    <t xml:space="preserve">Non-controlling interest </t>
  </si>
  <si>
    <t>* Unaudited results.</t>
  </si>
  <si>
    <t xml:space="preserve">(1) Includes: Salaries and employees benefits + Administrative expenses + Assigned expenses + Depreciation and amortization + Tax and contributions + Other expenses. </t>
  </si>
  <si>
    <t xml:space="preserve">  (+) IFRS Adjustments (11)</t>
  </si>
  <si>
    <t>46 bps</t>
  </si>
  <si>
    <t>3 bps</t>
  </si>
  <si>
    <t xml:space="preserve">Mobile Banking rating </t>
  </si>
  <si>
    <t>(2) The contribution of Grupo Pacífico presented here is greater than the profit of Pacífico Seguros since it is including 100% of Crediseguros (including 48% under Grupo Crédito).</t>
  </si>
  <si>
    <t xml:space="preserve">(1) The figure is lower than the net income of Mibanco as Credicorp owns 99.924% of Mibanco (directly and indirectly). </t>
  </si>
  <si>
    <t>180 pbs</t>
  </si>
  <si>
    <t>-610 pbs</t>
  </si>
  <si>
    <t>-2050 pbs</t>
  </si>
  <si>
    <t>2022</t>
  </si>
  <si>
    <t>-3 bps</t>
  </si>
  <si>
    <t>(2) Inflation target: 1% - 3%</t>
  </si>
  <si>
    <t>-150 pbs</t>
  </si>
  <si>
    <t>Investments in subsidiaries</t>
  </si>
  <si>
    <t>97 pbs</t>
  </si>
  <si>
    <t>-6 pbs</t>
  </si>
  <si>
    <t>70 pbs</t>
  </si>
  <si>
    <t>280 pbs</t>
  </si>
  <si>
    <t>10 pbs</t>
  </si>
  <si>
    <t>40 pbs</t>
  </si>
  <si>
    <t>24 pbs</t>
  </si>
  <si>
    <t>3 pbs</t>
  </si>
  <si>
    <t>26 pbs</t>
  </si>
  <si>
    <t>9 pbs</t>
  </si>
  <si>
    <t>43 pbs</t>
  </si>
  <si>
    <t>-2020 pbs</t>
  </si>
  <si>
    <t>-1740 pbs</t>
  </si>
  <si>
    <t>190 pbs</t>
  </si>
  <si>
    <t>610 pbs</t>
  </si>
  <si>
    <t>-23 pbs</t>
  </si>
  <si>
    <t>8 pbs</t>
  </si>
  <si>
    <t>68 pbs</t>
  </si>
  <si>
    <t>-171 pbs</t>
  </si>
  <si>
    <t>-158 pbs</t>
  </si>
  <si>
    <t>122 pbs</t>
  </si>
  <si>
    <t>54 pbs</t>
  </si>
  <si>
    <t>Mar 22</t>
  </si>
  <si>
    <t>Mar 23</t>
  </si>
  <si>
    <r>
      <t xml:space="preserve">Internal overdue loans (IOLs) </t>
    </r>
    <r>
      <rPr>
        <vertAlign val="superscript"/>
        <sz val="8.8000000000000007"/>
        <rFont val="Calibri"/>
        <family val="2"/>
        <scheme val="minor"/>
      </rPr>
      <t>(1)(2)</t>
    </r>
  </si>
  <si>
    <r>
      <t xml:space="preserve">Internal overdue loans over 90-days </t>
    </r>
    <r>
      <rPr>
        <vertAlign val="superscript"/>
        <sz val="8.8000000000000007"/>
        <rFont val="Calibri"/>
        <family val="2"/>
        <scheme val="minor"/>
      </rPr>
      <t>(1)</t>
    </r>
  </si>
  <si>
    <r>
      <t xml:space="preserve">Refinanced Loans </t>
    </r>
    <r>
      <rPr>
        <vertAlign val="superscript"/>
        <sz val="8.8000000000000007"/>
        <rFont val="Calibri"/>
        <family val="2"/>
        <scheme val="minor"/>
      </rPr>
      <t>(2)</t>
    </r>
  </si>
  <si>
    <r>
      <t xml:space="preserve">Non-performing loans (NPLs) </t>
    </r>
    <r>
      <rPr>
        <vertAlign val="superscript"/>
        <sz val="8.8000000000000007"/>
        <rFont val="Calibri"/>
        <family val="2"/>
        <scheme val="minor"/>
      </rPr>
      <t>(3)</t>
    </r>
  </si>
  <si>
    <t>-9 bps</t>
  </si>
  <si>
    <t>-4 bps</t>
  </si>
  <si>
    <t>15 bps</t>
  </si>
  <si>
    <t>-26 bps</t>
  </si>
  <si>
    <t>1005 bps</t>
  </si>
  <si>
    <t>-632 bps</t>
  </si>
  <si>
    <t>7 bps</t>
  </si>
  <si>
    <t>-69 bps</t>
  </si>
  <si>
    <t xml:space="preserve">Deposits </t>
  </si>
  <si>
    <t>1Q22</t>
  </si>
  <si>
    <t>1Q23</t>
  </si>
  <si>
    <t>Mar 22 / Mar 23</t>
  </si>
  <si>
    <t>Mar 23 / Mar 22</t>
  </si>
  <si>
    <t xml:space="preserve">Mar 23 </t>
  </si>
  <si>
    <t>Mar 23  / Mar 22</t>
  </si>
  <si>
    <t>129 bps</t>
  </si>
  <si>
    <t>4 bps</t>
  </si>
  <si>
    <t>128 bps</t>
  </si>
  <si>
    <t>-49 bps</t>
  </si>
  <si>
    <t>Mar 22/ Mar 23</t>
  </si>
  <si>
    <t>-500 pbs</t>
  </si>
  <si>
    <t>-290 pbs</t>
  </si>
  <si>
    <r>
      <t>Operating expenses</t>
    </r>
    <r>
      <rPr>
        <vertAlign val="superscript"/>
        <sz val="11"/>
        <rFont val="Calibri"/>
        <family val="2"/>
        <scheme val="minor"/>
      </rPr>
      <t xml:space="preserve"> (1)</t>
    </r>
  </si>
  <si>
    <r>
      <t>Operating income</t>
    </r>
    <r>
      <rPr>
        <vertAlign val="superscript"/>
        <sz val="11"/>
        <color rgb="FF000000"/>
        <rFont val="Calibri"/>
        <family val="2"/>
        <scheme val="minor"/>
      </rPr>
      <t xml:space="preserve"> (2)</t>
    </r>
  </si>
  <si>
    <r>
      <t xml:space="preserve">Efficiency ratio </t>
    </r>
    <r>
      <rPr>
        <vertAlign val="superscript"/>
        <sz val="11"/>
        <color rgb="FF000000"/>
        <rFont val="Calibri"/>
        <family val="2"/>
        <scheme val="minor"/>
      </rPr>
      <t>(3)</t>
    </r>
  </si>
  <si>
    <r>
      <t xml:space="preserve">Reported efficiency ratio per subsidiary </t>
    </r>
    <r>
      <rPr>
        <b/>
        <vertAlign val="superscript"/>
        <sz val="11"/>
        <color theme="0"/>
        <rFont val="Calibri"/>
        <family val="2"/>
        <scheme val="minor"/>
      </rPr>
      <t>(1)</t>
    </r>
  </si>
  <si>
    <t>Var. QoQ</t>
  </si>
  <si>
    <t>Var. YoY</t>
  </si>
  <si>
    <t>-510 bps</t>
  </si>
  <si>
    <t>-430 bps</t>
  </si>
  <si>
    <t>180 bps</t>
  </si>
  <si>
    <t>-10 bps</t>
  </si>
  <si>
    <t>2070 bps</t>
  </si>
  <si>
    <t>350 bps</t>
  </si>
  <si>
    <t>270 bps</t>
  </si>
  <si>
    <t>-380 bps</t>
  </si>
  <si>
    <t>30 bps</t>
  </si>
  <si>
    <t>110 bps</t>
  </si>
  <si>
    <t>1420 bps</t>
  </si>
  <si>
    <t>2390 bps</t>
  </si>
  <si>
    <t>-490 bps</t>
  </si>
  <si>
    <t>510 bps</t>
  </si>
  <si>
    <t>Mar 2022</t>
  </si>
  <si>
    <t>Mar 2023</t>
  </si>
  <si>
    <t>% change
Mar 2023 / Mar 2022</t>
  </si>
  <si>
    <t>2023</t>
  </si>
  <si>
    <t>2023 / 2022</t>
  </si>
  <si>
    <t>-411 pbs</t>
  </si>
  <si>
    <t>196 pbs</t>
  </si>
  <si>
    <t>-39 pbs</t>
  </si>
  <si>
    <t>217 pbs</t>
  </si>
  <si>
    <t>314 pbs</t>
  </si>
  <si>
    <t>52 pbs</t>
  </si>
  <si>
    <t>18 pbs</t>
  </si>
  <si>
    <t>-6427 pbs</t>
  </si>
  <si>
    <t>-54 pbs</t>
  </si>
  <si>
    <t>-4475 pbs</t>
  </si>
  <si>
    <t>Dic 22</t>
  </si>
  <si>
    <t>(1) Information available until February.</t>
  </si>
  <si>
    <t>Prima 
1Q23</t>
  </si>
  <si>
    <t>% share 
1Q23</t>
  </si>
  <si>
    <t>(3) Information available until Feb 2023.</t>
  </si>
  <si>
    <t>72 bps</t>
  </si>
  <si>
    <t>-66 bps</t>
  </si>
  <si>
    <t>50 bps</t>
  </si>
  <si>
    <t>-86 bps</t>
  </si>
  <si>
    <t>(1) Financial System, Current Exchange Rate</t>
  </si>
  <si>
    <t>(3) Grey area indicate estimates by BCP Economic Research as of April 2023</t>
  </si>
  <si>
    <t>-27 bps</t>
  </si>
  <si>
    <t>581 bps</t>
  </si>
  <si>
    <t>74 bps</t>
  </si>
  <si>
    <t>413 bps</t>
  </si>
  <si>
    <t>-340 bps</t>
  </si>
  <si>
    <t>1Q21</t>
  </si>
  <si>
    <t xml:space="preserve">n.a </t>
  </si>
  <si>
    <t xml:space="preserve">
(2) Figures differ from those previously reported due to a change in the number of BCP Bolivia agents</t>
  </si>
  <si>
    <r>
      <t xml:space="preserve">Physical Point of Contact </t>
    </r>
    <r>
      <rPr>
        <b/>
        <vertAlign val="superscript"/>
        <sz val="11"/>
        <color theme="0"/>
        <rFont val="Calibri"/>
        <family val="2"/>
        <scheme val="minor"/>
      </rPr>
      <t>(1)</t>
    </r>
  </si>
  <si>
    <r>
      <t xml:space="preserve">Agents </t>
    </r>
    <r>
      <rPr>
        <vertAlign val="superscript"/>
        <sz val="11"/>
        <rFont val="Calibri"/>
        <family val="2"/>
        <scheme val="minor"/>
      </rPr>
      <t>(2)</t>
    </r>
  </si>
  <si>
    <t>Agents BCP</t>
  </si>
  <si>
    <r>
      <t xml:space="preserve">ROAE </t>
    </r>
    <r>
      <rPr>
        <b/>
        <vertAlign val="superscript"/>
        <sz val="11"/>
        <rFont val="Calibri"/>
        <family val="2"/>
        <scheme val="minor"/>
      </rPr>
      <t>(1)</t>
    </r>
  </si>
  <si>
    <r>
      <t>Mar 23 / Mar 22</t>
    </r>
    <r>
      <rPr>
        <b/>
        <vertAlign val="superscript"/>
        <sz val="11"/>
        <color theme="0"/>
        <rFont val="Calibri"/>
        <family val="2"/>
        <scheme val="minor"/>
      </rPr>
      <t>(1)</t>
    </r>
  </si>
  <si>
    <r>
      <t xml:space="preserve">Branches </t>
    </r>
    <r>
      <rPr>
        <vertAlign val="superscript"/>
        <sz val="11"/>
        <rFont val="Calibri"/>
        <family val="2"/>
        <scheme val="minor"/>
      </rPr>
      <t>(1)</t>
    </r>
  </si>
  <si>
    <t>Mar 23/ Mar 22</t>
  </si>
  <si>
    <t>208 pbs</t>
  </si>
  <si>
    <t>1604 pbs</t>
  </si>
  <si>
    <r>
      <t>Dec 22 / Dec 21</t>
    </r>
    <r>
      <rPr>
        <b/>
        <vertAlign val="superscript"/>
        <sz val="11"/>
        <color theme="0"/>
        <rFont val="Calibri"/>
        <family val="2"/>
        <scheme val="minor"/>
      </rPr>
      <t>(1)</t>
    </r>
  </si>
  <si>
    <r>
      <t xml:space="preserve">Structural Loans
</t>
    </r>
    <r>
      <rPr>
        <sz val="9"/>
        <color theme="0"/>
        <rFont val="Calibri"/>
        <family val="2"/>
        <scheme val="minor"/>
      </rPr>
      <t>(S/ millions)</t>
    </r>
  </si>
  <si>
    <r>
      <t xml:space="preserve">Total Loans
</t>
    </r>
    <r>
      <rPr>
        <sz val="9"/>
        <color theme="0"/>
        <rFont val="Calibri"/>
        <family val="2"/>
        <scheme val="minor"/>
      </rPr>
      <t>(S/ millions)</t>
    </r>
  </si>
  <si>
    <r>
      <t xml:space="preserve">Legal and Other capital reserves </t>
    </r>
    <r>
      <rPr>
        <vertAlign val="superscript"/>
        <sz val="11"/>
        <color theme="1"/>
        <rFont val="Calibri"/>
        <family val="2"/>
        <scheme val="minor"/>
      </rPr>
      <t>(1)</t>
    </r>
  </si>
  <si>
    <r>
      <t xml:space="preserve">Minority interest </t>
    </r>
    <r>
      <rPr>
        <vertAlign val="superscript"/>
        <sz val="11"/>
        <color theme="1"/>
        <rFont val="Calibri"/>
        <family val="2"/>
        <scheme val="minor"/>
      </rPr>
      <t>(2)</t>
    </r>
  </si>
  <si>
    <r>
      <t xml:space="preserve">Loan loss reserves </t>
    </r>
    <r>
      <rPr>
        <vertAlign val="superscript"/>
        <sz val="11"/>
        <color theme="1"/>
        <rFont val="Calibri"/>
        <family val="2"/>
        <scheme val="minor"/>
      </rPr>
      <t>(3)</t>
    </r>
  </si>
  <si>
    <r>
      <t xml:space="preserve">Deduction for subordinated debt limit (50% of Tier I excluding deductions) </t>
    </r>
    <r>
      <rPr>
        <vertAlign val="superscript"/>
        <sz val="11"/>
        <color theme="1"/>
        <rFont val="Calibri"/>
        <family val="2"/>
        <scheme val="minor"/>
      </rPr>
      <t>(4)</t>
    </r>
  </si>
  <si>
    <r>
      <t xml:space="preserve">Deduction for Tier I Limit (50% of Regulatory capital) </t>
    </r>
    <r>
      <rPr>
        <vertAlign val="superscript"/>
        <sz val="11"/>
        <color theme="1"/>
        <rFont val="Calibri"/>
        <family val="2"/>
        <scheme val="minor"/>
      </rPr>
      <t>(4)</t>
    </r>
  </si>
  <si>
    <r>
      <t xml:space="preserve">Tier 1 </t>
    </r>
    <r>
      <rPr>
        <vertAlign val="superscript"/>
        <sz val="11"/>
        <rFont val="Calibri"/>
        <family val="2"/>
        <scheme val="minor"/>
      </rPr>
      <t>(5)</t>
    </r>
  </si>
  <si>
    <r>
      <t xml:space="preserve">Tier 2 </t>
    </r>
    <r>
      <rPr>
        <vertAlign val="superscript"/>
        <sz val="11"/>
        <rFont val="Calibri"/>
        <family val="2"/>
        <scheme val="minor"/>
      </rPr>
      <t>(6)</t>
    </r>
    <r>
      <rPr>
        <sz val="11"/>
        <rFont val="Calibri"/>
        <family val="2"/>
        <scheme val="minor"/>
      </rPr>
      <t xml:space="preserve"> + Tier 3 </t>
    </r>
    <r>
      <rPr>
        <vertAlign val="superscript"/>
        <sz val="11"/>
        <rFont val="Calibri"/>
        <family val="2"/>
        <scheme val="minor"/>
      </rPr>
      <t>(7)</t>
    </r>
  </si>
  <si>
    <r>
      <t>Financial Consolidated Group (FCG) Regulatory Capital Requirements</t>
    </r>
    <r>
      <rPr>
        <vertAlign val="superscript"/>
        <sz val="11"/>
        <rFont val="Calibri"/>
        <family val="2"/>
        <scheme val="minor"/>
      </rPr>
      <t xml:space="preserve"> (8)</t>
    </r>
  </si>
  <si>
    <r>
      <t>Insurance Consolidated Group (ICG) Capital Requirements</t>
    </r>
    <r>
      <rPr>
        <vertAlign val="superscript"/>
        <sz val="11"/>
        <rFont val="Calibri"/>
        <family val="2"/>
        <scheme val="minor"/>
      </rPr>
      <t xml:space="preserve"> (9)</t>
    </r>
  </si>
  <si>
    <r>
      <t xml:space="preserve">Required Regulatory Capital Ratio </t>
    </r>
    <r>
      <rPr>
        <vertAlign val="superscript"/>
        <sz val="11"/>
        <rFont val="Calibri"/>
        <family val="2"/>
        <scheme val="minor"/>
      </rPr>
      <t>(10)</t>
    </r>
  </si>
  <si>
    <t xml:space="preserve">(S/ Thousands, IFRS) </t>
  </si>
  <si>
    <t>(S/ thousands, IFRS, under regulation as of December 2022)</t>
  </si>
  <si>
    <t>Regulatory and Capital Adequacy Ratios at BCP Stand-alone</t>
  </si>
  <si>
    <t>Regulatory Capital</t>
  </si>
  <si>
    <t> (S/ thousand)</t>
  </si>
  <si>
    <t>Accumulated earnings</t>
  </si>
  <si>
    <t>Loan loss reserves (1)</t>
  </si>
  <si>
    <t>Unrealized Profit or Losses</t>
  </si>
  <si>
    <t>Investment in subsidiaries and others, net of unrealized profit and net income in subsidiaries</t>
  </si>
  <si>
    <t>Intangibles</t>
  </si>
  <si>
    <t>Total Regulatory Capital</t>
  </si>
  <si>
    <t>Tier 1 Common Equity (2)</t>
  </si>
  <si>
    <t>Regulatory Tier 1 Capital (3)</t>
  </si>
  <si>
    <t>Regulatory Tier 2 Capital (4)</t>
  </si>
  <si>
    <t>Total risk-weighted assets</t>
  </si>
  <si>
    <r>
      <t>Market risk-weighted assets</t>
    </r>
    <r>
      <rPr>
        <vertAlign val="superscript"/>
        <sz val="8"/>
        <rFont val="Arial"/>
        <family val="2"/>
      </rPr>
      <t xml:space="preserve"> (5)</t>
    </r>
  </si>
  <si>
    <t>Capital requirement</t>
  </si>
  <si>
    <t>Market risk capital requirement  (5)</t>
  </si>
  <si>
    <t>Regulatory Tier 1 ratio</t>
  </si>
  <si>
    <t>Regulatory Global Capital ratio</t>
  </si>
  <si>
    <r>
      <t xml:space="preserve">Common Equity Tier 1 ratio IFRS </t>
    </r>
    <r>
      <rPr>
        <vertAlign val="superscript"/>
        <sz val="10"/>
        <rFont val="Arial"/>
        <family val="2"/>
      </rPr>
      <t>(9)(12)</t>
    </r>
  </si>
  <si>
    <t>Market risk-weighted assets (5)</t>
  </si>
  <si>
    <t>Common Equity Tier 1 ratio IFRS (9)(12)</t>
  </si>
  <si>
    <t>Dec22</t>
  </si>
  <si>
    <t>Mar23</t>
  </si>
  <si>
    <t>Dividends payable</t>
  </si>
  <si>
    <t xml:space="preserve">Net interest, similar income and expenses, after provision for credit losses on loan portfolio 
</t>
  </si>
  <si>
    <t>(S/ thousands, IFRS, under current regulation as of January 2023)</t>
  </si>
  <si>
    <r>
      <t>Loan loss reserves</t>
    </r>
    <r>
      <rPr>
        <vertAlign val="superscript"/>
        <sz val="10"/>
        <rFont val="Arial"/>
        <family val="2"/>
      </rPr>
      <t xml:space="preserve"> (1)</t>
    </r>
  </si>
  <si>
    <r>
      <t>Regulatory Tier 1 Capital</t>
    </r>
    <r>
      <rPr>
        <vertAlign val="superscript"/>
        <sz val="10"/>
        <rFont val="Arial"/>
        <family val="2"/>
      </rPr>
      <t xml:space="preserve"> (2)</t>
    </r>
  </si>
  <si>
    <r>
      <t xml:space="preserve">Regulatory Tier 2 Capital </t>
    </r>
    <r>
      <rPr>
        <vertAlign val="superscript"/>
        <sz val="10"/>
        <rFont val="Arial"/>
        <family val="2"/>
      </rPr>
      <t>(3)</t>
    </r>
  </si>
  <si>
    <r>
      <t>Total risk-weighted assets - SBS</t>
    </r>
    <r>
      <rPr>
        <b/>
        <vertAlign val="superscript"/>
        <sz val="8"/>
        <rFont val="Arial"/>
        <family val="2"/>
      </rPr>
      <t xml:space="preserve"> (4)</t>
    </r>
  </si>
  <si>
    <r>
      <t xml:space="preserve">Common Equity Tier 1 - Basel IFRS </t>
    </r>
    <r>
      <rPr>
        <b/>
        <vertAlign val="superscript"/>
        <sz val="8"/>
        <rFont val="Arial"/>
        <family val="2"/>
      </rPr>
      <t>(6)</t>
    </r>
  </si>
  <si>
    <r>
      <t xml:space="preserve">Adjusted Risk-Weighted Assets - Basel IFRS </t>
    </r>
    <r>
      <rPr>
        <b/>
        <vertAlign val="superscript"/>
        <sz val="8"/>
        <rFont val="Arial"/>
        <family val="2"/>
      </rPr>
      <t>(7)</t>
    </r>
  </si>
  <si>
    <t>Total risk-weighted assets - SBS</t>
  </si>
  <si>
    <t xml:space="preserve">  (-) RWA Intangible assets, excluding goodwill</t>
  </si>
  <si>
    <t xml:space="preserve">  (+) RWA Deferred tax assets generated as a result of temporary differences in income tax, in excess of 10% of CET1, and other local adjustments</t>
  </si>
  <si>
    <r>
      <t xml:space="preserve">  (+) IFRS Adjustments </t>
    </r>
    <r>
      <rPr>
        <vertAlign val="superscript"/>
        <sz val="8"/>
        <rFont val="Arial"/>
        <family val="2"/>
      </rPr>
      <t>(11)</t>
    </r>
  </si>
  <si>
    <r>
      <t xml:space="preserve">Regulatory Tier 1 ratio </t>
    </r>
    <r>
      <rPr>
        <vertAlign val="superscript"/>
        <sz val="10"/>
        <rFont val="Arial"/>
        <family val="2"/>
      </rPr>
      <t>(8)</t>
    </r>
  </si>
  <si>
    <r>
      <t>Regulatory Global Capital ratio</t>
    </r>
    <r>
      <rPr>
        <vertAlign val="superscript"/>
        <sz val="10"/>
        <rFont val="Arial"/>
        <family val="2"/>
      </rPr>
      <t xml:space="preserve"> (10)  </t>
    </r>
  </si>
  <si>
    <t>Risk-weighted assets / Regulatory capital</t>
  </si>
  <si>
    <t>Capital Regulatorio y Capitalización de Mibanco</t>
  </si>
  <si>
    <t>1T23</t>
  </si>
  <si>
    <t>Regulatory Capital and Capital Adequacy Ratios at Mibanco</t>
  </si>
  <si>
    <t xml:space="preserve">Capital ratios </t>
  </si>
  <si>
    <t xml:space="preserve"> % change</t>
  </si>
  <si>
    <t>YTD</t>
  </si>
  <si>
    <t>Mar22</t>
  </si>
  <si>
    <t>Insurance Service Result</t>
  </si>
  <si>
    <t>Reinsurance Result</t>
  </si>
  <si>
    <t>Invesment on securities (6)</t>
  </si>
  <si>
    <t>Interest and similar expenses</t>
  </si>
  <si>
    <t>Net loss on securities</t>
  </si>
  <si>
    <r>
      <t xml:space="preserve"> Mibanco </t>
    </r>
    <r>
      <rPr>
        <vertAlign val="superscript"/>
        <sz val="11"/>
        <color theme="1"/>
        <rFont val="Calibri"/>
        <family val="2"/>
        <scheme val="minor"/>
      </rPr>
      <t>(1)</t>
    </r>
  </si>
  <si>
    <r>
      <t xml:space="preserve"> Grupo Pacifico </t>
    </r>
    <r>
      <rPr>
        <vertAlign val="superscript"/>
        <sz val="11"/>
        <color theme="1"/>
        <rFont val="Calibri"/>
        <family val="2"/>
        <scheme val="minor"/>
      </rPr>
      <t>(2)</t>
    </r>
  </si>
  <si>
    <r>
      <t xml:space="preserve">Others </t>
    </r>
    <r>
      <rPr>
        <b/>
        <vertAlign val="superscript"/>
        <sz val="11"/>
        <color theme="1"/>
        <rFont val="Calibri"/>
        <family val="2"/>
        <scheme val="minor"/>
      </rPr>
      <t>(3)</t>
    </r>
  </si>
  <si>
    <t>-1 bps</t>
  </si>
  <si>
    <t>-7 bps</t>
  </si>
  <si>
    <t>20 bps</t>
  </si>
  <si>
    <t>418 bps</t>
  </si>
  <si>
    <t>-400 bps</t>
  </si>
  <si>
    <t>200 bps</t>
  </si>
  <si>
    <t>-880 bps</t>
  </si>
  <si>
    <t>-21 bps</t>
  </si>
  <si>
    <t>17 bps</t>
  </si>
  <si>
    <t>-225 bps</t>
  </si>
  <si>
    <t>-1282 bps</t>
  </si>
  <si>
    <t>9bps</t>
  </si>
  <si>
    <t>138bps</t>
  </si>
  <si>
    <t>53bps</t>
  </si>
  <si>
    <t xml:space="preserve">Assets by insurance and reinsurance contracts </t>
  </si>
  <si>
    <t xml:space="preserve">Liabilities by insurance and reinsurance contracts </t>
  </si>
  <si>
    <r>
      <t>Financial assets designated at fair value through profit or loss</t>
    </r>
    <r>
      <rPr>
        <vertAlign val="superscript"/>
        <sz val="12"/>
        <rFont val="Calibri"/>
        <family val="2"/>
        <scheme val="minor"/>
      </rPr>
      <t xml:space="preserve"> </t>
    </r>
  </si>
  <si>
    <r>
      <t>Property, plant and equipment, net</t>
    </r>
    <r>
      <rPr>
        <vertAlign val="superscript"/>
        <sz val="12"/>
        <rFont val="Calibri"/>
        <family val="2"/>
        <scheme val="minor"/>
      </rPr>
      <t xml:space="preserve"> </t>
    </r>
  </si>
  <si>
    <r>
      <t>Other assets</t>
    </r>
    <r>
      <rPr>
        <vertAlign val="superscript"/>
        <sz val="12"/>
        <rFont val="Calibri"/>
        <family val="2"/>
        <scheme val="minor"/>
      </rPr>
      <t xml:space="preserve"> (1)</t>
    </r>
  </si>
  <si>
    <t>Net Insurance Financial Expenses</t>
  </si>
  <si>
    <t>29bps</t>
  </si>
  <si>
    <t>244bps</t>
  </si>
  <si>
    <t>26bps</t>
  </si>
  <si>
    <t>129bps</t>
  </si>
  <si>
    <t>25bps</t>
  </si>
  <si>
    <t>375bps</t>
  </si>
  <si>
    <t>50bps</t>
  </si>
  <si>
    <t>450bps</t>
  </si>
  <si>
    <t>Crediseguros</t>
  </si>
  <si>
    <t>Income from Insurance Contracts</t>
  </si>
  <si>
    <t>Expenses for Insurance Contracts</t>
  </si>
  <si>
    <t>Insurance Results</t>
  </si>
  <si>
    <t>Reinsurance Results</t>
  </si>
  <si>
    <t xml:space="preserve">[1] (1) Up to 1.25% of total risk-weighted assets. </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</si>
  <si>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</si>
  <si>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</si>
  <si>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</si>
  <si>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Tier 1 Common Equity Ratio</t>
  </si>
  <si>
    <t xml:space="preserve">Regulatory Tier 1 Capital Ratio </t>
  </si>
  <si>
    <t xml:space="preserve">Total Regulatory Capital Ratio </t>
  </si>
  <si>
    <t xml:space="preserve">Common Equity Tier 1 Ratio IFRS </t>
  </si>
  <si>
    <r>
      <t xml:space="preserve">2023 </t>
    </r>
    <r>
      <rPr>
        <b/>
        <vertAlign val="superscript"/>
        <sz val="12"/>
        <color rgb="FFFFFFFF"/>
        <rFont val="Calibri"/>
        <family val="2"/>
        <scheme val="minor"/>
      </rPr>
      <t xml:space="preserve"> (3)</t>
    </r>
  </si>
  <si>
    <t>138 pbs</t>
  </si>
  <si>
    <t>53 pbs</t>
  </si>
  <si>
    <t>129 pbs</t>
  </si>
  <si>
    <t>340 pbs</t>
  </si>
  <si>
    <t>170 pbs</t>
  </si>
  <si>
    <t>-1 pbs</t>
  </si>
  <si>
    <t>-7 pbs</t>
  </si>
  <si>
    <t>-9 pbs</t>
  </si>
  <si>
    <t>-4 pbs</t>
  </si>
  <si>
    <t>4 pbs</t>
  </si>
  <si>
    <t>20 pbs</t>
  </si>
  <si>
    <t>420 pbs</t>
  </si>
  <si>
    <t>-400 pbs</t>
  </si>
  <si>
    <t>220 pbs</t>
  </si>
  <si>
    <t>-880 pbs</t>
  </si>
  <si>
    <t>-33 pbs</t>
  </si>
  <si>
    <t>45 pbs</t>
  </si>
  <si>
    <t>50 pbs</t>
  </si>
  <si>
    <t>-86 pbs</t>
  </si>
  <si>
    <t>72 pbs</t>
  </si>
  <si>
    <t>0 pbs</t>
  </si>
  <si>
    <t>-66 pbs</t>
  </si>
  <si>
    <t>30 pbs</t>
  </si>
  <si>
    <t>-82 pbs</t>
  </si>
  <si>
    <t>-76 pbs</t>
  </si>
  <si>
    <t>15 pbs</t>
  </si>
  <si>
    <t>134 pbs</t>
  </si>
  <si>
    <t xml:space="preserve">Net loss on securities </t>
  </si>
  <si>
    <t xml:space="preserve">Net gain from associates </t>
  </si>
  <si>
    <t>Interest Expenses</t>
  </si>
  <si>
    <t>Net Interes Income</t>
  </si>
  <si>
    <t>Fee Income and Gain in FX</t>
  </si>
  <si>
    <t>Other Income No Core:</t>
  </si>
  <si>
    <t>Net loss on securities and associates</t>
  </si>
  <si>
    <t>Other Income not operational</t>
  </si>
  <si>
    <t>Other Income</t>
  </si>
  <si>
    <t>Total Expenses</t>
  </si>
  <si>
    <t>Net Income</t>
  </si>
  <si>
    <t>N/A</t>
  </si>
  <si>
    <t>(1) Net Interest Margin = Net Interest Income (Excluding Net Insurance Financial Expenses) / Average Interest Earning Assets</t>
  </si>
  <si>
    <t>(2) Funding Cost = Interest Expense (Does not include Net Insurance Financial Expenses) / Average Funding</t>
  </si>
  <si>
    <t>(3) Internal Overdue Loans: includes overdue loans and loans under legal collection, according to our internal policy for overdue loans. Internal Overdue Ratio: Internal overdue loans / Total loans</t>
  </si>
  <si>
    <t>(4) Non-performing loans (NPL): Internal overdue loans + Refinanced loans. NPL ratio: NPL / Total loans.</t>
  </si>
  <si>
    <t xml:space="preserve">(5) Cost of risk = Annualized provision for loan losses, net of recoveries / Total loans.	</t>
  </si>
  <si>
    <t>(6) Efficiency Ratio = (Salaries and employee benefits + Administrative expenses + Depreciation and amortization + Association in participation) / (Net interest, similar income and expenses + Fee Income + Net gain on foreign exchange transactions + Net Gain From associates + Net gain on derivatives held for trading + Result on exchange differences + Insurance Underwriting Result)</t>
  </si>
  <si>
    <t>(7) Regulatory Capital / Risk-weighted assets (legal minimum = 10% since July 2011).</t>
  </si>
  <si>
    <t>(8)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</si>
  <si>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(9) Common Equity Tier I = Capital + Reserves – 100% of applicable deductions (investment in subsidiaries, goodwill, intangibles and net deferred taxes that rely on future profitability) + retained earnings + unrealized gains.
Adjusted Risk-Weighted Assets = Risk-weighted assets - (RWA Intangible assets, excluding goodwill, + RWA Deferred tax assets generated as a result of temporary differences in income tax, in excess of 10% of CET1, + RWA Deferred tax assets generated as a result of past losses)."</t>
  </si>
  <si>
    <t xml:space="preserve">(10) Consider shares held by Atlantic Security Holding Corporation (ASHC) and stock awards.	</t>
  </si>
  <si>
    <t>(11) Common Equity Tier I calculated based on IFRS Accounting.</t>
  </si>
  <si>
    <t>Repurchase agreements with clients and third parties</t>
  </si>
  <si>
    <t>Interest expense (excluding Net Insurance Financial Expenses)</t>
  </si>
  <si>
    <r>
      <t>Net interest margin</t>
    </r>
    <r>
      <rPr>
        <sz val="8"/>
        <rFont val="Arial"/>
        <family val="2"/>
      </rPr>
      <t xml:space="preserve"> </t>
    </r>
    <r>
      <rPr>
        <vertAlign val="superscript"/>
        <sz val="8"/>
        <rFont val="Arial"/>
        <family val="2"/>
      </rPr>
      <t>(1)</t>
    </r>
  </si>
  <si>
    <r>
      <t xml:space="preserve">Risk-adjusted Net interest margin </t>
    </r>
    <r>
      <rPr>
        <vertAlign val="superscript"/>
        <sz val="8"/>
        <rFont val="Arial"/>
        <family val="2"/>
      </rPr>
      <t>(1)</t>
    </r>
  </si>
  <si>
    <t>Interest Expense</t>
  </si>
  <si>
    <t>Interest Expense (excluding Net Insurance Financial Expenses)</t>
  </si>
  <si>
    <r>
      <t>Net Interest Margin (NIM)</t>
    </r>
    <r>
      <rPr>
        <b/>
        <vertAlign val="superscript"/>
        <sz val="8"/>
        <rFont val="Arial"/>
        <family val="2"/>
      </rPr>
      <t>(1)</t>
    </r>
  </si>
  <si>
    <t>(1)For further detail on the new NIM calculation due to IFRS17, please refer to Annex 12.1.8</t>
  </si>
  <si>
    <t>Insurance Underwriting Results</t>
  </si>
  <si>
    <t>Net shareholders' equity (1)</t>
  </si>
  <si>
    <t>System       
1Q23 (3)</t>
  </si>
  <si>
    <r>
      <t xml:space="preserve">Digital Monetary Transactions </t>
    </r>
    <r>
      <rPr>
        <vertAlign val="superscript"/>
        <sz val="10"/>
        <color rgb="FF000000"/>
        <rFont val="Calibri"/>
        <family val="2"/>
        <scheme val="minor"/>
      </rPr>
      <t>(2)</t>
    </r>
  </si>
  <si>
    <r>
      <t xml:space="preserve">Disbursements through Leads </t>
    </r>
    <r>
      <rPr>
        <vertAlign val="superscript"/>
        <sz val="10"/>
        <color rgb="FF000000"/>
        <rFont val="Calibri"/>
        <family val="2"/>
        <scheme val="minor"/>
      </rPr>
      <t>(3)</t>
    </r>
  </si>
  <si>
    <r>
      <t xml:space="preserve">Disbursements through Alternative Channels </t>
    </r>
    <r>
      <rPr>
        <vertAlign val="superscript"/>
        <sz val="10"/>
        <color rgb="FF000000"/>
        <rFont val="Calibri"/>
        <family val="2"/>
        <scheme val="minor"/>
      </rPr>
      <t>(4)</t>
    </r>
  </si>
  <si>
    <r>
      <t xml:space="preserve">Mibanco Productivity </t>
    </r>
    <r>
      <rPr>
        <vertAlign val="superscript"/>
        <sz val="10"/>
        <color rgb="FF000000"/>
        <rFont val="Calibri"/>
        <family val="2"/>
        <scheme val="minor"/>
      </rPr>
      <t>(5)</t>
    </r>
  </si>
  <si>
    <r>
      <t xml:space="preserve">Cashless Transactions </t>
    </r>
    <r>
      <rPr>
        <vertAlign val="superscript"/>
        <sz val="10"/>
        <color rgb="FF000000"/>
        <rFont val="Calibri"/>
        <family val="2"/>
        <scheme val="minor"/>
      </rPr>
      <t>(6)</t>
    </r>
  </si>
  <si>
    <r>
      <t xml:space="preserve">Digital Sales </t>
    </r>
    <r>
      <rPr>
        <vertAlign val="superscript"/>
        <sz val="10"/>
        <color rgb="FF000000"/>
        <rFont val="Calibri"/>
        <family val="2"/>
        <scheme val="minor"/>
      </rPr>
      <t>(7)</t>
    </r>
  </si>
  <si>
    <t xml:space="preserve">(1) Figures for March 2022, December 2022, and March 2022 </t>
  </si>
  <si>
    <t xml:space="preserve">(2) Retail Monetary Transactions conducted through Retail Banking, Internet Banking, Yape and Telecredito/Total Retail Monetary Transactions in Retail Banking. </t>
  </si>
  <si>
    <t>(3) Disbursements generated through leads/Total disbursements.</t>
  </si>
  <si>
    <t xml:space="preserve">(4) Disbursements conducted through alternative channels/Total disbursements. </t>
  </si>
  <si>
    <t>(5) Number of loans disbursed/ Total relationship managers.</t>
  </si>
  <si>
    <t xml:space="preserve">(6) Amount transacted through Mobile Banking, Internet Banking, Yape y POS/ Total amount transacted through Retail Banking. </t>
  </si>
  <si>
    <t>(7) Units sold by Retail Banking through digital channels/ Total number of units sold by Retail Banking.</t>
  </si>
  <si>
    <t xml:space="preserve">Disruptive Initiatives: Yape </t>
  </si>
  <si>
    <r>
      <t xml:space="preserve">% Microbusiness users </t>
    </r>
    <r>
      <rPr>
        <vertAlign val="superscript"/>
        <sz val="10"/>
        <color rgb="FF000000"/>
        <rFont val="Calibri"/>
        <family val="2"/>
        <scheme val="minor"/>
      </rPr>
      <t>(1)</t>
    </r>
  </si>
  <si>
    <r>
      <t xml:space="preserve">% of BCP Client Users </t>
    </r>
    <r>
      <rPr>
        <b/>
        <i/>
        <vertAlign val="superscript"/>
        <sz val="10"/>
        <color rgb="FF000000"/>
        <rFont val="Calibri"/>
        <family val="2"/>
        <scheme val="minor"/>
      </rPr>
      <t>(2)</t>
    </r>
  </si>
  <si>
    <r>
      <t xml:space="preserve">% of Yapecard Users </t>
    </r>
    <r>
      <rPr>
        <b/>
        <i/>
        <vertAlign val="superscript"/>
        <sz val="10"/>
        <color rgb="FF000000"/>
        <rFont val="Calibri"/>
        <family val="2"/>
        <scheme val="minor"/>
      </rPr>
      <t>(3)</t>
    </r>
  </si>
  <si>
    <r>
      <t xml:space="preserve">Active Users (millions) </t>
    </r>
    <r>
      <rPr>
        <b/>
        <i/>
        <vertAlign val="superscript"/>
        <sz val="10"/>
        <color rgb="FF000000"/>
        <rFont val="Calibri"/>
        <family val="2"/>
        <scheme val="minor"/>
      </rPr>
      <t>(4)</t>
    </r>
  </si>
  <si>
    <r>
      <t xml:space="preserve">% Active Monthly Users </t>
    </r>
    <r>
      <rPr>
        <b/>
        <i/>
        <vertAlign val="superscript"/>
        <sz val="10"/>
        <color rgb="FF000000"/>
        <rFont val="Calibri"/>
        <family val="2"/>
        <scheme val="minor"/>
      </rPr>
      <t>(5)</t>
    </r>
  </si>
  <si>
    <r>
      <t xml:space="preserve">Monthly Transactions per Active User </t>
    </r>
    <r>
      <rPr>
        <b/>
        <i/>
        <vertAlign val="superscript"/>
        <sz val="10"/>
        <color rgb="FF000000"/>
        <rFont val="Calibri"/>
        <family val="2"/>
        <scheme val="minor"/>
      </rPr>
      <t>(6)</t>
    </r>
  </si>
  <si>
    <t>(1) Yape users that are Microbusinesses/Total Yape users</t>
  </si>
  <si>
    <t>(2) BCP clients that are Yape users/Total Yape users</t>
  </si>
  <si>
    <t xml:space="preserve">(3) Yapecard users / Total Yape users </t>
  </si>
  <si>
    <t>(4) Yape users that have conducted at least one transaction a month</t>
  </si>
  <si>
    <t xml:space="preserve">(5) Yape users that have conducted at least one transaction in the past month/Total Yape Users </t>
  </si>
  <si>
    <t>(6) Number of Yape transactions/Active Users</t>
  </si>
  <si>
    <t>(1) Ratios are annualized.</t>
  </si>
  <si>
    <t xml:space="preserve">(2) Averages are determined as the average of period-beginning and period-ending balances.			</t>
  </si>
  <si>
    <t xml:space="preserve">(3)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			</t>
  </si>
  <si>
    <t xml:space="preserve">(4) Cost of risk: Annualized provision for loan losses / Total loans.			</t>
  </si>
  <si>
    <t xml:space="preserve">(5)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</si>
  <si>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(1) Annualized. For further detail on the new NIM calculation due to IFRS17, please refer to Annex 12.1.8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</si>
</sst>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7">
    <numFmt numFmtId="6" formatCode="&quot;S/&quot;#,##0;[Red]\-&quot;S/&quot;#,##0"/>
    <numFmt numFmtId="41" formatCode="_-* #,##0_-;\-* #,##0_-;_-* &quot;-&quot;_-;_-@_-"/>
    <numFmt numFmtId="43" formatCode="_-* #,##0.00_-;\-* #,##0.00_-;_-* &quot;-&quot;??_-;_-@_-"/>
    <numFmt numFmtId="164" formatCode="_-* #,##0.00\ _€_-;\-* #,##0.00\ _€_-;_-* &quot;-&quot;??\ _€_-;_-@_-"/>
    <numFmt numFmtId="165" formatCode="_ * #,##0.00_ ;_ * \-#,##0.00_ ;_ * &quot;-&quot;??_ ;_ @_ "/>
    <numFmt numFmtId="166" formatCode="0.0%"/>
    <numFmt numFmtId="167" formatCode="_ * #,##0_ ;_ * \-#,##0_ ;_ * &quot;-&quot;??_ ;_ @_ "/>
    <numFmt numFmtId="168" formatCode="_(* #,##0_);_(* \(#,##0\);_(* &quot;-&quot;??_);_(@_)"/>
    <numFmt numFmtId="169" formatCode="_-* #,##0.00\ _D_M_-;\-* #,##0.00\ _D_M_-;_-* &quot;-&quot;??\ _D_M_-;_-@_-"/>
    <numFmt numFmtId="170" formatCode="_(* #,##0.00_);_(* \(#,##0.00\);_(* &quot;-&quot;??_);_(@_)"/>
    <numFmt numFmtId="171" formatCode="&quot;S/.&quot;\ #,##0_);[Red]\(&quot;S/.&quot;\ #,##0\)"/>
    <numFmt numFmtId="172" formatCode="0.0"/>
    <numFmt numFmtId="173" formatCode="&quot;S/.&quot;\ #,##0;[Red]&quot;S/.&quot;\ \-#,##0"/>
    <numFmt numFmtId="174" formatCode="[$-409]mmm\-yy;@"/>
    <numFmt numFmtId="175" formatCode="_(* #,##0.000_);_(* \(#,##0.000\);_(* &quot;-&quot;??_);_(@_)"/>
    <numFmt numFmtId="176" formatCode="_ * #,##0.000000_ ;_ * \-#,##0.000000_ ;_ * &quot;-&quot;??_ ;_ @_ "/>
    <numFmt numFmtId="177" formatCode="0.0000"/>
    <numFmt numFmtId="178" formatCode="_-* #,##0\ _D_M_-;\-* #,##0\ _D_M_-;_-* &quot;-&quot;??\ _D_M_-;_-@_-"/>
    <numFmt numFmtId="179" formatCode="#,##0.000;\(#,##0.000\)"/>
    <numFmt numFmtId="180" formatCode="_(* #,##0.0_);_(* \(#,##0.0\);_(* &quot;-&quot;??_);_(@_)"/>
    <numFmt numFmtId="181" formatCode="#,##0_);\(#,##0\)"/>
    <numFmt numFmtId="182" formatCode="General_)"/>
    <numFmt numFmtId="183" formatCode="_ * #,##0_ ;_ * \-#,##0_ ;_ * &quot;-&quot;_ ;_ @_ "/>
    <numFmt numFmtId="184" formatCode="_ &quot;S/.&quot;\ * #,##0.00_ ;_ &quot;S/.&quot;\ * \-#,##0.00_ ;_ &quot;S/.&quot;\ * &quot;-&quot;??_ ;_ @_ "/>
    <numFmt numFmtId="185" formatCode="&quot;$&quot;#,##0_);\(&quot;$&quot;#,##0\)"/>
    <numFmt numFmtId="186" formatCode="&quot;$&quot;#,##0.00_);[Red]\(&quot;$&quot;#,##0.00\)"/>
    <numFmt numFmtId="187" formatCode="_(&quot;$&quot;* #,##0_);_(&quot;$&quot;* \(#,##0\);_(&quot;$&quot;* &quot;-&quot;_);_(@_)"/>
    <numFmt numFmtId="188" formatCode="_(&quot;$&quot;* #,##0.00_);_(&quot;$&quot;* \(#,##0.00\);_(&quot;$&quot;* &quot;-&quot;??_);_(@_)"/>
    <numFmt numFmtId="189" formatCode="_ * #,##0.000_ ;_ * \-#,##0.000_ ;_ * &quot;-&quot;??_ ;_ @_ "/>
    <numFmt numFmtId="190" formatCode="#,##0.000000000"/>
    <numFmt numFmtId="191" formatCode="#,"/>
    <numFmt numFmtId="192" formatCode="&quot;$&quot;#,##0.0_);[Red]\(&quot;$&quot;#,##0.0\)"/>
    <numFmt numFmtId="193" formatCode="_([$€]* #,##0.00_);_([$€]* \(#,##0.00\);_([$€]* &quot;-&quot;??_);_(@_)"/>
    <numFmt numFmtId="194" formatCode="#,#00"/>
    <numFmt numFmtId="195" formatCode="#.##000"/>
    <numFmt numFmtId="196" formatCode="#,##0.0_);\(#,##0.0\)"/>
    <numFmt numFmtId="197" formatCode="0.000000%"/>
    <numFmt numFmtId="198" formatCode="\(0.000_)"/>
    <numFmt numFmtId="199" formatCode="\$#,#00"/>
    <numFmt numFmtId="200" formatCode="%#,#00"/>
    <numFmt numFmtId="201" formatCode="&quot;$&quot;#,##0;&quot;$&quot;\-#,##0"/>
    <numFmt numFmtId="202" formatCode="&quot;$&quot;#,##0.0_);\(&quot;$&quot;#,##0.0\)"/>
    <numFmt numFmtId="203" formatCode="_ * #,##0.0_ ;_ * \-#,##0.0_ ;_ * &quot;-&quot;??_ ;_ @_ "/>
    <numFmt numFmtId="204" formatCode="_ * #,##0.0000_ ;_ * \-#,##0.0000_ ;_ * &quot;-&quot;??_ ;_ @_ "/>
    <numFmt numFmtId="205" formatCode="_([$€-2]\ * #,##0.00_);_([$€-2]\ * \(#,##0.00\);_([$€-2]\ * &quot;-&quot;??_)"/>
    <numFmt numFmtId="206" formatCode="#,##0;\(#,##0\)"/>
    <numFmt numFmtId="207" formatCode="\£\ #,##0_);[Red]\(\£\ #,##0\)"/>
    <numFmt numFmtId="208" formatCode="\¥\ #,##0_);[Red]\(\¥\ #,##0\)"/>
    <numFmt numFmtId="209" formatCode="0.00;[Red]0.00"/>
    <numFmt numFmtId="210" formatCode="00000000"/>
    <numFmt numFmtId="211" formatCode="#,##0\ ;[Red]\(#,##0\);\-"/>
    <numFmt numFmtId="212" formatCode="[$-280A]dddd\,\ dd&quot; de &quot;mmmm&quot; de &quot;yyyy"/>
    <numFmt numFmtId="213" formatCode="_-[$€-2]* #,##0.00_-;\-[$€-2]* #,##0.00_-;_-[$€-2]* &quot;-&quot;??_-"/>
    <numFmt numFmtId="214" formatCode="_(* #,##0_);_(* \(#,##0\);_(* &quot;--- &quot;_)"/>
    <numFmt numFmtId="215" formatCode="_(&quot;$&quot;* #,##0_);_(&quot;$&quot;* \(#,##0\);_(&quot;$&quot;* &quot;--- &quot;_)"/>
    <numFmt numFmtId="216" formatCode="#,##0.0\ ;\(#,##0.0\)"/>
    <numFmt numFmtId="217" formatCode="\•\ \ @"/>
    <numFmt numFmtId="218" formatCode="&quot;$&quot;#,##0.00"/>
    <numFmt numFmtId="219" formatCode="#,##0.0"/>
    <numFmt numFmtId="220" formatCode="#,##0_%_);\(#,##0\)_%;#,##0_%_);@_%_)"/>
    <numFmt numFmtId="221" formatCode="_-* #,##0.00\ _P_t_s_-;\-* #,##0.00\ _P_t_s_-;_-* &quot;-&quot;??\ _P_t_s_-;_-@_-"/>
    <numFmt numFmtId="222" formatCode="_ &quot;S/&quot;* #,##0.00_ ;_ &quot;S/&quot;* \-#,##0.00_ ;_ &quot;S/&quot;* &quot;-&quot;??_ ;_ @_ "/>
    <numFmt numFmtId="223" formatCode="&quot;$&quot;#,##0.00;\(&quot;$&quot;#,##0.00\)"/>
    <numFmt numFmtId="224" formatCode="&quot;$&quot;#,##0_%_);\(&quot;$&quot;#,##0\)_%;&quot;$&quot;#,##0_%_);@_%_)"/>
    <numFmt numFmtId="225" formatCode="_(&quot;S/.&quot;\ * #,##0.00_);_(&quot;S/.&quot;\ * \(#,##0.00\);_(&quot;S/.&quot;\ * &quot;-&quot;??_);_(@_)"/>
    <numFmt numFmtId="226" formatCode="&quot;S/&quot;#,##0;&quot;S/&quot;\-#,##0"/>
    <numFmt numFmtId="227" formatCode="\ \ _•\–\ \ \ \ @"/>
    <numFmt numFmtId="228" formatCode="mmm\-d\-yyyy"/>
    <numFmt numFmtId="229" formatCode="mmm\-yyyy"/>
    <numFmt numFmtId="230" formatCode="m/d/yy_%_)"/>
    <numFmt numFmtId="231" formatCode="#,##0.0\ \ ;\(#,##0.0\)\ "/>
    <numFmt numFmtId="232" formatCode="0_%_);\(0\)_%;0_%_);@_%_)"/>
    <numFmt numFmtId="233" formatCode="_ [$€]* #,##0.00_ ;_ [$€]* \-#,##0.00_ ;_ [$€]* &quot;-&quot;??_ ;_ @_ "/>
    <numFmt numFmtId="234" formatCode="_-[$€]* #,##0.00_-;\-[$€]* #,##0.00_-;_-[$€]* &quot;-&quot;??_-;_-@_-"/>
    <numFmt numFmtId="235" formatCode="#\ ##0.0"/>
    <numFmt numFmtId="236" formatCode="###0_);\(###0\)"/>
    <numFmt numFmtId="237" formatCode="0.0\%_);\(0.0\%\);0.0\%_);@_%_)"/>
    <numFmt numFmtId="238" formatCode="####"/>
    <numFmt numFmtId="239" formatCode="0.00000000"/>
    <numFmt numFmtId="240" formatCode="#,##0.00&quot;F&quot;_);\(#,##0.00&quot;F&quot;\)"/>
    <numFmt numFmtId="241" formatCode="0\ 000\ 000\ 000"/>
    <numFmt numFmtId="242" formatCode="#,##0.0_);[Red]\(#,##0.0\)"/>
    <numFmt numFmtId="243" formatCode="0.0%;[Red]\(0.0%\)"/>
    <numFmt numFmtId="244" formatCode="&quot;S/.&quot;\ #,##0_);\(&quot;S/.&quot;\ #,##0\)"/>
    <numFmt numFmtId="245" formatCode="&quot;S/.&quot;\ #,##0.00_);\(&quot;S/.&quot;\ #,##0.00\)"/>
    <numFmt numFmtId="246" formatCode="&quot;S/.&quot;\ #,##0.00_);[Red]\(&quot;S/.&quot;\ #,##0.00\)"/>
    <numFmt numFmtId="247" formatCode="0.000%"/>
    <numFmt numFmtId="248" formatCode="_ * #,##0.00000_ ;_ * \-#,##0.00000_ ;_ * &quot;-&quot;??_ ;_ @_ "/>
    <numFmt numFmtId="249" formatCode="\$#,##0_);\(\$#,##0\)"/>
    <numFmt numFmtId="250" formatCode="#,##0.00\x;\(#,##0.00\x\)"/>
    <numFmt numFmtId="251" formatCode="0.0\x_)_);&quot;NM&quot;_x_)_);0.0\x_)_);@_%_)"/>
    <numFmt numFmtId="252" formatCode="_(* #,##0.00000_);_(* \(#,##0.00000\);_(* &quot;-&quot;_);_(@_)"/>
    <numFmt numFmtId="253" formatCode="0.000000000E+00;\盌"/>
    <numFmt numFmtId="254" formatCode="#,##0.0;\(#,##0.0\)"/>
    <numFmt numFmtId="255" formatCode="#,##0.000"/>
    <numFmt numFmtId="256" formatCode="#,##0.000_);\(#,##0.000\)"/>
    <numFmt numFmtId="257" formatCode="[$$-409]#,##0.00"/>
    <numFmt numFmtId="258" formatCode="#,##0.0_)\ \ ;[Red]\(#,##0.0\)\ \ "/>
    <numFmt numFmtId="259" formatCode="#,##0.00\x_);[Red]\(#,##0.00\x\);&quot;--  &quot;"/>
    <numFmt numFmtId="260" formatCode="0_);\(0\)"/>
    <numFmt numFmtId="261" formatCode="_(* #,##0.00\x_);_(* \(#,##0.00\x\);_(* &quot;-&quot;??_);_(@_)"/>
    <numFmt numFmtId="262" formatCode="_(* #,##0.0_);_(* \(#,##0.0\);_(* &quot;-&quot;_);_(@_)"/>
    <numFmt numFmtId="263" formatCode="##0%;\(##0%\)"/>
    <numFmt numFmtId="264" formatCode="0.00%;\(0.00%\)"/>
    <numFmt numFmtId="265" formatCode="0.0_%"/>
    <numFmt numFmtId="266" formatCode="#,##0.0%;[Red]\(#,##0.0%\)"/>
    <numFmt numFmtId="267" formatCode="_(&quot;$&quot;* #,##0.00\x_);_(&quot;$&quot;* \(#,##0.00\x\);_(&quot;$&quot;* &quot;-&quot;??_);_(@_)"/>
    <numFmt numFmtId="268" formatCode="0.0%_);\(0.0%\);0.0%_);@_%_)"/>
    <numFmt numFmtId="269" formatCode="#,##0.00\x;#,##0.00\x"/>
    <numFmt numFmtId="270" formatCode="#,##0.00_x"/>
    <numFmt numFmtId="271" formatCode="#,##0.00\x"/>
    <numFmt numFmtId="272" formatCode="_ * #,##0.0_ ;[Red]_ * \-#,##0.0_ ;_ * &quot;-&quot;???_ ;_ @_ "/>
    <numFmt numFmtId="273" formatCode="#,##0.0_%_);\(#,##0.0\)_%;#,##0.0_%_);@_%_)"/>
    <numFmt numFmtId="274" formatCode="&quot;$&quot;#\ ?/?"/>
    <numFmt numFmtId="275" formatCode="_(* #,##0.00\x_);_(* \(#,##0.00\x\);_(* &quot;-&quot;_);_(@_)"/>
    <numFmt numFmtId="276" formatCode="0.00_)"/>
    <numFmt numFmtId="277" formatCode="0.0000%"/>
    <numFmt numFmtId="278" formatCode="_ &quot;\&quot;* #,##0_ ;_ &quot;\&quot;* \-#,##0_ ;_ &quot;\&quot;* &quot;-&quot;_ ;_ @_ "/>
    <numFmt numFmtId="279" formatCode="_ &quot;\&quot;* #,##0.00_ ;_ &quot;\&quot;* \-#,##0.00_ ;_ &quot;\&quot;* &quot;-&quot;??_ ;_ @_ "/>
    <numFmt numFmtId="280" formatCode="[$$-86B]\ #,##0"/>
    <numFmt numFmtId="281" formatCode="&quot;$&quot;#,##0.0000_);\(&quot;$&quot;#,##0.0000\)"/>
    <numFmt numFmtId="282" formatCode="_-&quot;$&quot;\ * #,##0.00_-;\-&quot;$&quot;\ * #,##0.00_-;_-&quot;$&quot;\ * &quot;-&quot;??_-;_-@_-"/>
    <numFmt numFmtId="283" formatCode="[$$-86B]\ #,##0.000"/>
    <numFmt numFmtId="284" formatCode="mm/dd/yy"/>
    <numFmt numFmtId="286" formatCode="0.000"/>
    <numFmt numFmtId="287" formatCode="0\ &quot;bps&quot;"/>
    <numFmt numFmtId="288" formatCode="#,##0.0_);[Black]\(#,##0.0\)"/>
  </numFmts>
  <fonts count="374">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Arial Narrow"/>
      <family val="2"/>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sz val="11"/>
      <color theme="1"/>
      <name val="Calibri "/>
    </font>
    <font>
      <b/>
      <sz val="11"/>
      <color theme="1"/>
      <name val="Calibri "/>
    </font>
    <font>
      <b/>
      <sz val="20"/>
      <color theme="0"/>
      <name val="Calibri "/>
    </font>
    <font>
      <b/>
      <vertAlign val="superscript"/>
      <sz val="11"/>
      <name val="Calibri "/>
    </font>
    <font>
      <b/>
      <sz val="11"/>
      <color rgb="FFFFFFFF"/>
      <name val="Calibri "/>
    </font>
    <font>
      <sz val="11"/>
      <color rgb="FF000000"/>
      <name val="Calibri "/>
    </font>
    <font>
      <b/>
      <sz val="11"/>
      <name val="Calibri   "/>
    </font>
    <font>
      <b/>
      <sz val="11"/>
      <color theme="0"/>
      <name val="Calibri   "/>
    </font>
    <font>
      <b/>
      <sz val="11"/>
      <color rgb="FFFFFFFF"/>
      <name val="Calibri   "/>
    </font>
    <font>
      <sz val="11"/>
      <name val="Calibri   "/>
    </font>
    <font>
      <sz val="11"/>
      <color theme="1"/>
      <name val="Calibri   "/>
    </font>
    <font>
      <sz val="11"/>
      <color theme="0"/>
      <name val="Calibri   "/>
    </font>
    <font>
      <vertAlign val="superscript"/>
      <sz val="11"/>
      <name val="Calibri   "/>
    </font>
    <font>
      <u/>
      <sz val="11"/>
      <color theme="10"/>
      <name val="Calibri   "/>
    </font>
    <font>
      <sz val="11"/>
      <name val="Calibri    "/>
    </font>
    <font>
      <sz val="11"/>
      <color theme="0"/>
      <name val="Calibri    "/>
    </font>
    <font>
      <sz val="11"/>
      <color theme="1"/>
      <name val="Calibri    "/>
    </font>
    <font>
      <sz val="8"/>
      <name val="Calibri   "/>
    </font>
    <font>
      <sz val="10"/>
      <color theme="1"/>
      <name val="Formata Regular"/>
      <family val="2"/>
    </font>
    <font>
      <b/>
      <sz val="11"/>
      <color rgb="FF000000"/>
      <name val="Calibri"/>
      <family val="2"/>
      <scheme val="minor"/>
    </font>
    <font>
      <sz val="11"/>
      <color rgb="FF000000"/>
      <name val="Calibri"/>
      <family val="2"/>
      <scheme val="minor"/>
    </font>
    <font>
      <sz val="8"/>
      <color theme="1"/>
      <name val="Arial"/>
      <family val="2"/>
    </font>
    <font>
      <sz val="8"/>
      <name val="Arial"/>
      <family val="2"/>
    </font>
    <font>
      <b/>
      <vertAlign val="superscript"/>
      <sz val="11"/>
      <name val="Calibri"/>
      <family val="2"/>
      <scheme val="minor"/>
    </font>
    <font>
      <b/>
      <sz val="11"/>
      <color rgb="FFFFFFFF"/>
      <name val="Calibri"/>
      <family val="2"/>
      <scheme val="minor"/>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b/>
      <i/>
      <sz val="10"/>
      <color rgb="FFFFFFFF"/>
      <name val="Calibri"/>
      <family val="2"/>
      <scheme val="minor"/>
    </font>
    <font>
      <b/>
      <i/>
      <vertAlign val="superscript"/>
      <sz val="10"/>
      <color rgb="FFFFFFFF"/>
      <name val="Calibri"/>
      <family val="2"/>
      <scheme val="minor"/>
    </font>
    <font>
      <b/>
      <i/>
      <sz val="10"/>
      <color rgb="FF000000"/>
      <name val="Calibri"/>
      <family val="2"/>
      <scheme val="minor"/>
    </font>
    <font>
      <sz val="10"/>
      <color rgb="FF000000"/>
      <name val="Calibri"/>
      <family val="2"/>
      <scheme val="minor"/>
    </font>
    <font>
      <vertAlign val="superscript"/>
      <sz val="10"/>
      <color rgb="FF000000"/>
      <name val="Calibri"/>
      <family val="2"/>
      <scheme val="minor"/>
    </font>
    <font>
      <i/>
      <sz val="10"/>
      <color rgb="FF000000"/>
      <name val="Calibri"/>
      <family val="2"/>
      <scheme val="minor"/>
    </font>
    <font>
      <sz val="6.5"/>
      <color rgb="FF000000"/>
      <name val="Calibri"/>
      <family val="2"/>
      <scheme val="minor"/>
    </font>
    <font>
      <b/>
      <i/>
      <vertAlign val="superscript"/>
      <sz val="10"/>
      <color rgb="FF000000"/>
      <name val="Calibri"/>
      <family val="2"/>
      <scheme val="minor"/>
    </font>
    <font>
      <sz val="11"/>
      <color rgb="FFFF0000"/>
      <name val="Arial"/>
      <family val="2"/>
    </font>
    <font>
      <b/>
      <sz val="8"/>
      <name val="Arial"/>
      <family val="2"/>
    </font>
    <font>
      <sz val="12"/>
      <name val="Calibri"/>
      <family val="2"/>
      <scheme val="minor"/>
    </font>
    <font>
      <sz val="12"/>
      <color indexed="8"/>
      <name val="Calibri"/>
      <family val="2"/>
      <scheme val="minor"/>
    </font>
    <font>
      <b/>
      <sz val="12"/>
      <color indexed="8"/>
      <name val="Calibri"/>
      <family val="2"/>
      <scheme val="minor"/>
    </font>
    <font>
      <sz val="10"/>
      <name val="Calibri "/>
    </font>
    <font>
      <b/>
      <i/>
      <sz val="10"/>
      <color theme="0"/>
      <name val="Calibri"/>
      <family val="2"/>
      <scheme val="minor"/>
    </font>
    <font>
      <sz val="10"/>
      <color indexed="8"/>
      <name val="MS Sans Serif"/>
      <family val="2"/>
    </font>
    <font>
      <sz val="10"/>
      <color rgb="FF000000"/>
      <name val="Calibri "/>
    </font>
    <font>
      <b/>
      <sz val="10"/>
      <name val="Arial"/>
      <family val="2"/>
    </font>
    <font>
      <b/>
      <sz val="10"/>
      <color rgb="FF000000"/>
      <name val="Calibri"/>
      <family val="2"/>
      <scheme val="minor"/>
    </font>
    <font>
      <sz val="10"/>
      <color theme="1"/>
      <name val="Calibri "/>
    </font>
    <font>
      <sz val="10"/>
      <color theme="1"/>
      <name val="Arial"/>
      <family val="2"/>
    </font>
    <font>
      <b/>
      <sz val="10"/>
      <color theme="1"/>
      <name val="Calibri"/>
      <family val="2"/>
      <scheme val="minor"/>
    </font>
    <font>
      <sz val="10"/>
      <color theme="1"/>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vertAlign val="superscript"/>
      <sz val="11"/>
      <name val="Calibri   "/>
    </font>
    <font>
      <b/>
      <vertAlign val="superscript"/>
      <sz val="11"/>
      <color rgb="FFFFFFFF"/>
      <name val="Calibri"/>
      <family val="2"/>
      <scheme val="minor"/>
    </font>
    <font>
      <b/>
      <sz val="12"/>
      <color theme="0"/>
      <name val="Calibri"/>
      <family val="2"/>
      <scheme val="minor"/>
    </font>
    <font>
      <b/>
      <sz val="12"/>
      <color rgb="FFFFFFFF"/>
      <name val="Calibri"/>
      <family val="2"/>
      <scheme val="minor"/>
    </font>
    <font>
      <sz val="12"/>
      <name val="Calibri "/>
    </font>
    <font>
      <sz val="12"/>
      <color rgb="FF000000"/>
      <name val="Calibri "/>
    </font>
    <font>
      <b/>
      <sz val="12"/>
      <color rgb="FF000000"/>
      <name val="Calibri "/>
    </font>
    <font>
      <b/>
      <sz val="10"/>
      <color rgb="FFFFFFFF"/>
      <name val="Calibri "/>
    </font>
    <font>
      <b/>
      <u val="singleAccounting"/>
      <sz val="11"/>
      <color theme="0"/>
      <name val="Calibri"/>
      <family val="2"/>
      <scheme val="minor"/>
    </font>
    <font>
      <sz val="8"/>
      <color theme="1"/>
      <name val="Calibri"/>
      <family val="2"/>
      <scheme val="minor"/>
    </font>
    <font>
      <vertAlign val="superscript"/>
      <sz val="8.8000000000000007"/>
      <name val="Calibri"/>
      <family val="2"/>
      <scheme val="minor"/>
    </font>
    <font>
      <sz val="10"/>
      <color rgb="FFFF0000"/>
      <name val="Calibri"/>
      <family val="2"/>
      <scheme val="minor"/>
    </font>
    <font>
      <vertAlign val="superscript"/>
      <sz val="11"/>
      <color rgb="FF000000"/>
      <name val="Calibri"/>
      <family val="2"/>
      <scheme val="minor"/>
    </font>
    <font>
      <b/>
      <vertAlign val="superscript"/>
      <sz val="11"/>
      <color theme="0"/>
      <name val="Calibri"/>
      <family val="2"/>
      <scheme val="minor"/>
    </font>
    <font>
      <sz val="7"/>
      <color rgb="FF000000"/>
      <name val="Calibri"/>
      <family val="2"/>
      <scheme val="minor"/>
    </font>
    <font>
      <sz val="11"/>
      <color rgb="FFFFFFFF"/>
      <name val="Calibri"/>
      <family val="2"/>
      <scheme val="minor"/>
    </font>
    <font>
      <b/>
      <sz val="11"/>
      <color rgb="FFFF0000"/>
      <name val="Calibri"/>
      <family val="2"/>
      <scheme val="minor"/>
    </font>
    <font>
      <sz val="9"/>
      <name val="Calibri"/>
      <family val="2"/>
      <scheme val="minor"/>
    </font>
    <font>
      <u/>
      <sz val="11"/>
      <name val="Calibri   "/>
    </font>
    <font>
      <u/>
      <sz val="11"/>
      <name val="Calibri"/>
      <family val="2"/>
      <scheme val="minor"/>
    </font>
    <font>
      <b/>
      <sz val="12"/>
      <name val="Calibri"/>
      <family val="2"/>
      <scheme val="minor"/>
    </font>
    <font>
      <u/>
      <sz val="12"/>
      <name val="Calibri"/>
      <family val="2"/>
      <scheme val="minor"/>
    </font>
    <font>
      <u/>
      <sz val="11"/>
      <color rgb="FF2AD2C9"/>
      <name val="Calibri"/>
      <family val="2"/>
      <scheme val="minor"/>
    </font>
    <font>
      <b/>
      <sz val="9"/>
      <color theme="0"/>
      <name val="Calibri"/>
      <family val="2"/>
      <scheme val="minor"/>
    </font>
    <font>
      <sz val="9"/>
      <color theme="0"/>
      <name val="Calibri"/>
      <family val="2"/>
      <scheme val="minor"/>
    </font>
    <font>
      <u/>
      <sz val="9"/>
      <color rgb="FF2AD2C9"/>
      <name val="Calibri"/>
      <family val="2"/>
      <scheme val="minor"/>
    </font>
    <font>
      <b/>
      <sz val="9"/>
      <color rgb="FF000000"/>
      <name val="Calibri"/>
      <family val="2"/>
      <scheme val="minor"/>
    </font>
    <font>
      <sz val="9"/>
      <color rgb="FF000000"/>
      <name val="Calibri"/>
      <family val="2"/>
      <scheme val="minor"/>
    </font>
    <font>
      <b/>
      <sz val="9"/>
      <color theme="1"/>
      <name val="Calibri"/>
      <family val="2"/>
      <scheme val="minor"/>
    </font>
    <font>
      <vertAlign val="superscript"/>
      <sz val="11"/>
      <color theme="1"/>
      <name val="Calibri"/>
      <family val="2"/>
      <scheme val="minor"/>
    </font>
    <font>
      <vertAlign val="superscript"/>
      <sz val="8"/>
      <name val="Arial"/>
      <family val="2"/>
    </font>
    <font>
      <vertAlign val="superscript"/>
      <sz val="10"/>
      <name val="Arial"/>
      <family val="2"/>
    </font>
    <font>
      <b/>
      <sz val="10"/>
      <name val="Calibri "/>
    </font>
    <font>
      <b/>
      <sz val="10"/>
      <color theme="0"/>
      <name val="Calibri "/>
    </font>
    <font>
      <b/>
      <sz val="10"/>
      <color theme="1"/>
      <name val="Calibri "/>
    </font>
    <font>
      <sz val="10"/>
      <color rgb="FF000000"/>
      <name val="Calibri"/>
      <family val="2"/>
    </font>
    <font>
      <b/>
      <sz val="10"/>
      <color rgb="FFFFFFFF"/>
      <name val="Calibri"/>
      <family val="2"/>
    </font>
    <font>
      <sz val="10"/>
      <name val="Calibri"/>
      <family val="2"/>
    </font>
    <font>
      <b/>
      <sz val="10"/>
      <name val="Calibri"/>
      <family val="2"/>
    </font>
    <font>
      <b/>
      <vertAlign val="superscript"/>
      <sz val="8"/>
      <name val="Arial"/>
      <family val="2"/>
    </font>
    <font>
      <u/>
      <sz val="11"/>
      <color rgb="FF0070C0"/>
      <name val="Calibri"/>
      <family val="2"/>
      <scheme val="minor"/>
    </font>
    <font>
      <sz val="12"/>
      <color theme="0"/>
      <name val="Calibri"/>
      <family val="2"/>
      <scheme val="minor"/>
    </font>
    <font>
      <u/>
      <sz val="12"/>
      <color theme="0"/>
      <name val="Calibri"/>
      <family val="2"/>
      <scheme val="minor"/>
    </font>
    <font>
      <u/>
      <sz val="11"/>
      <color theme="0"/>
      <name val="Calibri   "/>
    </font>
    <font>
      <u/>
      <sz val="11"/>
      <color theme="0"/>
      <name val="Calibri"/>
      <family val="2"/>
      <scheme val="minor"/>
    </font>
    <font>
      <sz val="11"/>
      <color indexed="8"/>
      <name val="Calibri"/>
      <family val="2"/>
      <scheme val="minor"/>
    </font>
    <font>
      <b/>
      <vertAlign val="superscript"/>
      <sz val="11"/>
      <color theme="1"/>
      <name val="Calibri"/>
      <family val="2"/>
      <scheme val="minor"/>
    </font>
    <font>
      <b/>
      <sz val="11"/>
      <color indexed="8"/>
      <name val="Calibri"/>
      <family val="2"/>
      <scheme val="minor"/>
    </font>
    <font>
      <b/>
      <sz val="8"/>
      <color theme="0"/>
      <name val="Arial"/>
      <family val="2"/>
    </font>
    <font>
      <b/>
      <sz val="12"/>
      <color rgb="FFFF0000"/>
      <name val="Calibri"/>
      <family val="2"/>
      <scheme val="minor"/>
    </font>
    <font>
      <vertAlign val="superscript"/>
      <sz val="12"/>
      <name val="Calibri"/>
      <family val="2"/>
      <scheme val="minor"/>
    </font>
    <font>
      <u/>
      <sz val="12"/>
      <color theme="10"/>
      <name val="Calibri"/>
      <family val="2"/>
      <scheme val="minor"/>
    </font>
    <font>
      <i/>
      <sz val="12"/>
      <name val="Calibri"/>
      <family val="2"/>
      <scheme val="minor"/>
    </font>
    <font>
      <sz val="12"/>
      <color rgb="FF000000"/>
      <name val="Calibri"/>
      <family val="2"/>
      <scheme val="minor"/>
    </font>
    <font>
      <b/>
      <sz val="12"/>
      <color theme="1"/>
      <name val="Calibri"/>
      <family val="2"/>
      <scheme val="minor"/>
    </font>
    <font>
      <b/>
      <vertAlign val="superscript"/>
      <sz val="12"/>
      <color rgb="FFFFFFFF"/>
      <name val="Calibri"/>
      <family val="2"/>
      <scheme val="minor"/>
    </font>
  </fonts>
  <fills count="138">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26D07C"/>
        <bgColor indexed="64"/>
      </patternFill>
    </fill>
    <fill>
      <patternFill patternType="solid">
        <fgColor rgb="FFCC3399"/>
        <bgColor rgb="FF000000"/>
      </patternFill>
    </fill>
    <fill>
      <patternFill patternType="solid">
        <fgColor rgb="FF00B050"/>
        <bgColor indexed="64"/>
      </patternFill>
    </fill>
    <fill>
      <patternFill patternType="solid">
        <fgColor rgb="FFE93CAC"/>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rgb="FF00D274"/>
        <bgColor indexed="64"/>
      </patternFill>
    </fill>
    <fill>
      <patternFill patternType="solid">
        <fgColor rgb="FF45CCCF"/>
        <bgColor indexed="64"/>
      </patternFill>
    </fill>
    <fill>
      <patternFill patternType="solid">
        <fgColor theme="0" tint="-0.14999847407452621"/>
        <bgColor indexed="64"/>
      </patternFill>
    </fill>
  </fills>
  <borders count="131">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style="medium">
        <color indexed="64"/>
      </right>
      <top style="thin">
        <color auto="1"/>
      </top>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ck">
        <color indexed="64"/>
      </top>
      <bottom/>
      <diagonal/>
    </border>
    <border>
      <left/>
      <right/>
      <top style="thick">
        <color indexed="64"/>
      </top>
      <bottom/>
      <diagonal/>
    </border>
    <border>
      <left style="medium">
        <color indexed="64"/>
      </left>
      <right/>
      <top style="thick">
        <color indexed="64"/>
      </top>
      <bottom/>
      <diagonal/>
    </border>
    <border>
      <left/>
      <right style="medium">
        <color indexed="64"/>
      </right>
      <top style="thick">
        <color indexed="64"/>
      </top>
      <bottom/>
      <diagonal/>
    </border>
    <border>
      <left style="medium">
        <color indexed="64"/>
      </left>
      <right style="medium">
        <color indexed="64"/>
      </right>
      <top/>
      <bottom style="thick">
        <color indexed="64"/>
      </bottom>
      <diagonal/>
    </border>
    <border>
      <left/>
      <right/>
      <top/>
      <bottom style="thick">
        <color indexed="64"/>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rgb="FF000000"/>
      </right>
      <top/>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style="medium">
        <color indexed="64"/>
      </left>
      <right/>
      <top style="medium">
        <color auto="1"/>
      </top>
      <bottom/>
      <diagonal/>
    </border>
    <border>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auto="1"/>
      </left>
      <right style="medium">
        <color auto="1"/>
      </right>
      <top style="medium">
        <color auto="1"/>
      </top>
      <bottom/>
      <diagonal/>
    </border>
    <border>
      <left/>
      <right/>
      <top style="medium">
        <color rgb="FF000000"/>
      </top>
      <bottom/>
      <diagonal/>
    </border>
    <border>
      <left/>
      <right/>
      <top/>
      <bottom style="medium">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medium">
        <color indexed="64"/>
      </left>
      <right style="medium">
        <color indexed="64"/>
      </right>
      <top/>
      <bottom style="medium">
        <color rgb="FF000000"/>
      </bottom>
      <diagonal/>
    </border>
    <border>
      <left/>
      <right style="medium">
        <color indexed="64"/>
      </right>
      <top style="thin">
        <color indexed="64"/>
      </top>
      <bottom style="thin">
        <color indexed="64"/>
      </bottom>
      <diagonal/>
    </border>
    <border>
      <left style="medium">
        <color rgb="FF000000"/>
      </left>
      <right/>
      <top style="thin">
        <color indexed="64"/>
      </top>
      <bottom style="medium">
        <color indexed="64"/>
      </bottom>
      <diagonal/>
    </border>
    <border>
      <left/>
      <right style="medium">
        <color rgb="FF000000"/>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ck">
        <color indexed="64"/>
      </bottom>
      <diagonal/>
    </border>
    <border>
      <left/>
      <right style="thick">
        <color indexed="64"/>
      </right>
      <top/>
      <bottom/>
      <diagonal/>
    </border>
    <border>
      <left/>
      <right style="thick">
        <color indexed="64"/>
      </right>
      <top/>
      <bottom style="medium">
        <color indexed="64"/>
      </bottom>
      <diagonal/>
    </border>
    <border>
      <left/>
      <right style="thick">
        <color indexed="64"/>
      </right>
      <top/>
      <bottom style="thick">
        <color indexed="64"/>
      </bottom>
      <diagonal/>
    </border>
  </borders>
  <cellStyleXfs count="53394">
    <xf numFmtId="0" fontId="0" fillId="0" borderId="0"/>
    <xf numFmtId="0" fontId="4"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0" fontId="11" fillId="0" borderId="0"/>
    <xf numFmtId="169" fontId="9" fillId="0" borderId="0" applyFont="0" applyFill="0" applyBorder="0" applyAlignment="0" applyProtection="0"/>
    <xf numFmtId="0" fontId="9" fillId="0" borderId="0"/>
    <xf numFmtId="9" fontId="8" fillId="0" borderId="0" applyFont="0" applyFill="0" applyBorder="0" applyAlignment="0" applyProtection="0"/>
    <xf numFmtId="165" fontId="11" fillId="0" borderId="0" applyFont="0" applyFill="0" applyBorder="0" applyAlignment="0" applyProtection="0"/>
    <xf numFmtId="0" fontId="9" fillId="0" borderId="0"/>
    <xf numFmtId="169" fontId="9" fillId="0" borderId="0" applyFont="0" applyFill="0" applyBorder="0" applyAlignment="0" applyProtection="0"/>
    <xf numFmtId="0" fontId="9"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0" fontId="9" fillId="0" borderId="0"/>
    <xf numFmtId="165" fontId="12"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2" fillId="0" borderId="0"/>
    <xf numFmtId="165" fontId="3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165" fontId="12" fillId="0" borderId="0" applyFont="0" applyFill="0" applyBorder="0" applyAlignment="0" applyProtection="0"/>
    <xf numFmtId="9" fontId="8" fillId="0" borderId="0" applyFont="0" applyFill="0" applyBorder="0" applyAlignment="0" applyProtection="0"/>
    <xf numFmtId="0" fontId="48" fillId="0" borderId="0"/>
    <xf numFmtId="0" fontId="9" fillId="0" borderId="0"/>
    <xf numFmtId="0" fontId="8" fillId="0" borderId="0"/>
    <xf numFmtId="9" fontId="9" fillId="0" borderId="0" applyFont="0" applyFill="0" applyBorder="0" applyAlignment="0" applyProtection="0"/>
    <xf numFmtId="0" fontId="9" fillId="0" borderId="0"/>
    <xf numFmtId="169" fontId="9" fillId="0" borderId="0" applyFont="0" applyFill="0" applyBorder="0" applyAlignment="0" applyProtection="0"/>
    <xf numFmtId="0" fontId="12" fillId="0" borderId="0"/>
    <xf numFmtId="170" fontId="8" fillId="0" borderId="0" applyFont="0" applyFill="0" applyBorder="0" applyAlignment="0" applyProtection="0"/>
    <xf numFmtId="169" fontId="9" fillId="0" borderId="0" applyFont="0" applyFill="0" applyBorder="0" applyAlignment="0" applyProtection="0"/>
    <xf numFmtId="9" fontId="48" fillId="0" borderId="0" applyFont="0" applyFill="0" applyBorder="0" applyAlignment="0" applyProtection="0"/>
    <xf numFmtId="0" fontId="70" fillId="0" borderId="0"/>
    <xf numFmtId="0" fontId="9" fillId="0" borderId="0"/>
    <xf numFmtId="0" fontId="9" fillId="0" borderId="0"/>
    <xf numFmtId="43" fontId="12"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0" fontId="12" fillId="0" borderId="0"/>
    <xf numFmtId="165" fontId="8" fillId="0" borderId="0" applyFont="0" applyFill="0" applyBorder="0" applyAlignment="0" applyProtection="0"/>
    <xf numFmtId="0" fontId="9" fillId="0" borderId="0"/>
    <xf numFmtId="0" fontId="2" fillId="0" borderId="48" applyNumberFormat="0" applyFill="0" applyAlignment="0" applyProtection="0"/>
    <xf numFmtId="0" fontId="89" fillId="0" borderId="0"/>
    <xf numFmtId="169" fontId="9" fillId="0" borderId="0" applyFont="0" applyFill="0" applyBorder="0" applyAlignment="0" applyProtection="0"/>
    <xf numFmtId="0" fontId="90" fillId="0" borderId="0"/>
    <xf numFmtId="165" fontId="90" fillId="0" borderId="0" applyFont="0" applyFill="0" applyBorder="0" applyAlignment="0" applyProtection="0"/>
    <xf numFmtId="9" fontId="90" fillId="0" borderId="0" applyFont="0" applyFill="0" applyBorder="0" applyAlignment="0" applyProtection="0"/>
    <xf numFmtId="0" fontId="90" fillId="0" borderId="0"/>
    <xf numFmtId="0" fontId="79" fillId="0" borderId="41" applyNumberFormat="0" applyFill="0" applyAlignment="0" applyProtection="0"/>
    <xf numFmtId="0" fontId="80" fillId="0" borderId="42" applyNumberFormat="0" applyFill="0" applyAlignment="0" applyProtection="0"/>
    <xf numFmtId="0" fontId="82" fillId="14" borderId="0" applyNumberFormat="0" applyBorder="0" applyAlignment="0" applyProtection="0"/>
    <xf numFmtId="0" fontId="84" fillId="17" borderId="44" applyNumberFormat="0" applyAlignment="0" applyProtection="0"/>
    <xf numFmtId="0" fontId="85" fillId="17" borderId="43" applyNumberFormat="0" applyAlignment="0" applyProtection="0"/>
    <xf numFmtId="0" fontId="88" fillId="0" borderId="0" applyNumberFormat="0" applyFill="0" applyBorder="0" applyAlignment="0" applyProtection="0"/>
    <xf numFmtId="0" fontId="3"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3"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3"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3"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3"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3"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48" fillId="59" borderId="0" applyNumberFormat="0" applyBorder="0" applyAlignment="0" applyProtection="0"/>
    <xf numFmtId="0" fontId="93" fillId="55" borderId="0" applyNumberFormat="0" applyBorder="0" applyAlignment="0" applyProtection="0"/>
    <xf numFmtId="0" fontId="93" fillId="45" borderId="0" applyNumberFormat="0" applyBorder="0" applyAlignment="0" applyProtection="0"/>
    <xf numFmtId="0" fontId="93" fillId="56" borderId="0" applyNumberFormat="0" applyBorder="0" applyAlignment="0" applyProtection="0"/>
    <xf numFmtId="0" fontId="93" fillId="57" borderId="0" applyNumberFormat="0" applyBorder="0" applyAlignment="0" applyProtection="0"/>
    <xf numFmtId="0" fontId="93" fillId="55" borderId="0" applyNumberFormat="0" applyBorder="0" applyAlignment="0" applyProtection="0"/>
    <xf numFmtId="0" fontId="93" fillId="54" borderId="0" applyNumberFormat="0" applyBorder="0" applyAlignment="0" applyProtection="0"/>
    <xf numFmtId="0" fontId="48" fillId="60" borderId="0" applyNumberFormat="0" applyBorder="0" applyAlignment="0" applyProtection="0"/>
    <xf numFmtId="0" fontId="48" fillId="60" borderId="0" applyNumberFormat="0" applyBorder="0" applyAlignment="0" applyProtection="0"/>
    <xf numFmtId="0" fontId="48" fillId="60" borderId="0" applyNumberFormat="0" applyBorder="0" applyAlignment="0" applyProtection="0"/>
    <xf numFmtId="0" fontId="48" fillId="60"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48" fillId="62" borderId="0" applyNumberFormat="0" applyBorder="0" applyAlignment="0" applyProtection="0"/>
    <xf numFmtId="0" fontId="48" fillId="62" borderId="0" applyNumberFormat="0" applyBorder="0" applyAlignment="0" applyProtection="0"/>
    <xf numFmtId="0" fontId="48" fillId="62" borderId="0" applyNumberFormat="0" applyBorder="0" applyAlignment="0" applyProtection="0"/>
    <xf numFmtId="0" fontId="48" fillId="63" borderId="0" applyNumberFormat="0" applyBorder="0" applyAlignment="0" applyProtection="0"/>
    <xf numFmtId="0" fontId="48" fillId="63" borderId="0" applyNumberFormat="0" applyBorder="0" applyAlignment="0" applyProtection="0"/>
    <xf numFmtId="0" fontId="48" fillId="63" borderId="0" applyNumberFormat="0" applyBorder="0" applyAlignment="0" applyProtection="0"/>
    <xf numFmtId="0" fontId="48" fillId="63"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94" fillId="69"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94" fillId="76" borderId="0" applyNumberFormat="0" applyBorder="0" applyAlignment="0" applyProtection="0"/>
    <xf numFmtId="0" fontId="94" fillId="74" borderId="0" applyNumberFormat="0" applyBorder="0" applyAlignment="0" applyProtection="0"/>
    <xf numFmtId="0" fontId="94" fillId="74" borderId="0" applyNumberFormat="0" applyBorder="0" applyAlignment="0" applyProtection="0"/>
    <xf numFmtId="0" fontId="94" fillId="74" borderId="0" applyNumberFormat="0" applyBorder="0" applyAlignment="0" applyProtection="0"/>
    <xf numFmtId="0" fontId="94" fillId="74" borderId="0" applyNumberFormat="0" applyBorder="0" applyAlignment="0" applyProtection="0"/>
    <xf numFmtId="0" fontId="94" fillId="74" borderId="0" applyNumberFormat="0" applyBorder="0" applyAlignment="0" applyProtection="0"/>
    <xf numFmtId="0" fontId="94" fillId="74" borderId="0" applyNumberFormat="0" applyBorder="0" applyAlignment="0" applyProtection="0"/>
    <xf numFmtId="0" fontId="94" fillId="74" borderId="0" applyNumberFormat="0" applyBorder="0" applyAlignment="0" applyProtection="0"/>
    <xf numFmtId="0" fontId="94" fillId="74" borderId="0" applyNumberFormat="0" applyBorder="0" applyAlignment="0" applyProtection="0"/>
    <xf numFmtId="0" fontId="94" fillId="74" borderId="0" applyNumberFormat="0" applyBorder="0" applyAlignment="0" applyProtection="0"/>
    <xf numFmtId="0" fontId="11" fillId="77"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5"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94" fillId="68" borderId="0" applyNumberFormat="0" applyBorder="0" applyAlignment="0" applyProtection="0"/>
    <xf numFmtId="0" fontId="94" fillId="80" borderId="0" applyNumberFormat="0" applyBorder="0" applyAlignment="0" applyProtection="0"/>
    <xf numFmtId="0" fontId="94" fillId="80" borderId="0" applyNumberFormat="0" applyBorder="0" applyAlignment="0" applyProtection="0"/>
    <xf numFmtId="0" fontId="94" fillId="80" borderId="0" applyNumberFormat="0" applyBorder="0" applyAlignment="0" applyProtection="0"/>
    <xf numFmtId="0" fontId="94" fillId="80" borderId="0" applyNumberFormat="0" applyBorder="0" applyAlignment="0" applyProtection="0"/>
    <xf numFmtId="0" fontId="94" fillId="80" borderId="0" applyNumberFormat="0" applyBorder="0" applyAlignment="0" applyProtection="0"/>
    <xf numFmtId="0" fontId="94" fillId="80" borderId="0" applyNumberFormat="0" applyBorder="0" applyAlignment="0" applyProtection="0"/>
    <xf numFmtId="0" fontId="94" fillId="80" borderId="0" applyNumberFormat="0" applyBorder="0" applyAlignment="0" applyProtection="0"/>
    <xf numFmtId="0" fontId="94" fillId="80" borderId="0" applyNumberFormat="0" applyBorder="0" applyAlignment="0" applyProtection="0"/>
    <xf numFmtId="0" fontId="94" fillId="80" borderId="0" applyNumberFormat="0" applyBorder="0" applyAlignment="0" applyProtection="0"/>
    <xf numFmtId="0" fontId="11" fillId="75"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68"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94" fillId="68" borderId="0" applyNumberFormat="0" applyBorder="0" applyAlignment="0" applyProtection="0"/>
    <xf numFmtId="0" fontId="94" fillId="75" borderId="0" applyNumberFormat="0" applyBorder="0" applyAlignment="0" applyProtection="0"/>
    <xf numFmtId="0" fontId="94" fillId="75" borderId="0" applyNumberFormat="0" applyBorder="0" applyAlignment="0" applyProtection="0"/>
    <xf numFmtId="0" fontId="94" fillId="75" borderId="0" applyNumberFormat="0" applyBorder="0" applyAlignment="0" applyProtection="0"/>
    <xf numFmtId="0" fontId="94" fillId="75" borderId="0" applyNumberFormat="0" applyBorder="0" applyAlignment="0" applyProtection="0"/>
    <xf numFmtId="0" fontId="94" fillId="75" borderId="0" applyNumberFormat="0" applyBorder="0" applyAlignment="0" applyProtection="0"/>
    <xf numFmtId="0" fontId="94" fillId="75" borderId="0" applyNumberFormat="0" applyBorder="0" applyAlignment="0" applyProtection="0"/>
    <xf numFmtId="0" fontId="94" fillId="75" borderId="0" applyNumberFormat="0" applyBorder="0" applyAlignment="0" applyProtection="0"/>
    <xf numFmtId="0" fontId="94" fillId="75" borderId="0" applyNumberFormat="0" applyBorder="0" applyAlignment="0" applyProtection="0"/>
    <xf numFmtId="0" fontId="94" fillId="75" borderId="0" applyNumberFormat="0" applyBorder="0" applyAlignment="0" applyProtection="0"/>
    <xf numFmtId="0" fontId="11" fillId="65"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67" borderId="0" applyNumberFormat="0" applyBorder="0" applyAlignment="0" applyProtection="0"/>
    <xf numFmtId="0" fontId="94" fillId="67"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11" fillId="86" borderId="0" applyNumberFormat="0" applyBorder="0" applyAlignment="0" applyProtection="0"/>
    <xf numFmtId="0" fontId="11" fillId="74" borderId="0" applyNumberFormat="0" applyBorder="0" applyAlignment="0" applyProtection="0"/>
    <xf numFmtId="0" fontId="11" fillId="87" borderId="0" applyNumberFormat="0" applyBorder="0" applyAlignment="0" applyProtection="0"/>
    <xf numFmtId="0" fontId="11" fillId="87" borderId="0" applyNumberFormat="0" applyBorder="0" applyAlignment="0" applyProtection="0"/>
    <xf numFmtId="0" fontId="11" fillId="87" borderId="0" applyNumberFormat="0" applyBorder="0" applyAlignment="0" applyProtection="0"/>
    <xf numFmtId="0" fontId="11" fillId="87" borderId="0" applyNumberFormat="0" applyBorder="0" applyAlignment="0" applyProtection="0"/>
    <xf numFmtId="0" fontId="11" fillId="87" borderId="0" applyNumberFormat="0" applyBorder="0" applyAlignment="0" applyProtection="0"/>
    <xf numFmtId="0" fontId="11" fillId="87" borderId="0" applyNumberFormat="0" applyBorder="0" applyAlignment="0" applyProtection="0"/>
    <xf numFmtId="0" fontId="11" fillId="87" borderId="0" applyNumberFormat="0" applyBorder="0" applyAlignment="0" applyProtection="0"/>
    <xf numFmtId="0" fontId="11" fillId="87" borderId="0" applyNumberFormat="0" applyBorder="0" applyAlignment="0" applyProtection="0"/>
    <xf numFmtId="0" fontId="11" fillId="87" borderId="0" applyNumberFormat="0" applyBorder="0" applyAlignment="0" applyProtection="0"/>
    <xf numFmtId="0" fontId="94" fillId="87" borderId="0" applyNumberFormat="0" applyBorder="0" applyAlignment="0" applyProtection="0"/>
    <xf numFmtId="0" fontId="94" fillId="88" borderId="0" applyNumberFormat="0" applyBorder="0" applyAlignment="0" applyProtection="0"/>
    <xf numFmtId="0" fontId="94" fillId="88" borderId="0" applyNumberFormat="0" applyBorder="0" applyAlignment="0" applyProtection="0"/>
    <xf numFmtId="0" fontId="94" fillId="88" borderId="0" applyNumberFormat="0" applyBorder="0" applyAlignment="0" applyProtection="0"/>
    <xf numFmtId="0" fontId="94" fillId="88" borderId="0" applyNumberFormat="0" applyBorder="0" applyAlignment="0" applyProtection="0"/>
    <xf numFmtId="0" fontId="94" fillId="88" borderId="0" applyNumberFormat="0" applyBorder="0" applyAlignment="0" applyProtection="0"/>
    <xf numFmtId="0" fontId="94" fillId="88" borderId="0" applyNumberFormat="0" applyBorder="0" applyAlignment="0" applyProtection="0"/>
    <xf numFmtId="0" fontId="94" fillId="88" borderId="0" applyNumberFormat="0" applyBorder="0" applyAlignment="0" applyProtection="0"/>
    <xf numFmtId="0" fontId="94" fillId="88" borderId="0" applyNumberFormat="0" applyBorder="0" applyAlignment="0" applyProtection="0"/>
    <xf numFmtId="0" fontId="94" fillId="88" borderId="0" applyNumberFormat="0" applyBorder="0" applyAlignment="0" applyProtection="0"/>
    <xf numFmtId="0" fontId="95" fillId="0" borderId="0">
      <alignment horizontal="center" wrapText="1"/>
      <protection locked="0"/>
    </xf>
    <xf numFmtId="0" fontId="48" fillId="0" borderId="0">
      <alignment horizontal="center" wrapText="1"/>
      <protection locked="0"/>
    </xf>
    <xf numFmtId="0" fontId="48" fillId="0" borderId="0" applyNumberFormat="0" applyFill="0" applyBorder="0" applyAlignment="0" applyProtection="0"/>
    <xf numFmtId="0" fontId="11" fillId="79" borderId="0" applyNumberFormat="0" applyBorder="0" applyAlignment="0" applyProtection="0"/>
    <xf numFmtId="0" fontId="48" fillId="51" borderId="0" applyNumberFormat="0" applyBorder="0" applyAlignment="0" applyProtection="0"/>
    <xf numFmtId="0" fontId="11" fillId="79" borderId="0" applyNumberFormat="0" applyBorder="0" applyAlignment="0" applyProtection="0"/>
    <xf numFmtId="0" fontId="48" fillId="51" borderId="0" applyNumberFormat="0" applyBorder="0" applyAlignment="0" applyProtection="0"/>
    <xf numFmtId="0" fontId="11" fillId="79" borderId="0" applyNumberFormat="0" applyBorder="0" applyAlignment="0" applyProtection="0"/>
    <xf numFmtId="0" fontId="48" fillId="51" borderId="0" applyNumberFormat="0" applyBorder="0" applyAlignment="0" applyProtection="0"/>
    <xf numFmtId="0" fontId="11" fillId="79" borderId="0" applyNumberFormat="0" applyBorder="0" applyAlignment="0" applyProtection="0"/>
    <xf numFmtId="0" fontId="48" fillId="51" borderId="0" applyNumberFormat="0" applyBorder="0" applyAlignment="0" applyProtection="0"/>
    <xf numFmtId="0" fontId="11" fillId="79" borderId="0" applyNumberFormat="0" applyBorder="0" applyAlignment="0" applyProtection="0"/>
    <xf numFmtId="0" fontId="48" fillId="51"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48"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48"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190" fontId="9" fillId="0" borderId="0" applyFill="0" applyBorder="0" applyAlignment="0"/>
    <xf numFmtId="0" fontId="98" fillId="91" borderId="50" applyNumberFormat="0" applyAlignment="0" applyProtection="0"/>
    <xf numFmtId="0" fontId="48" fillId="57" borderId="49" applyNumberFormat="0" applyAlignment="0" applyProtection="0"/>
    <xf numFmtId="0" fontId="98" fillId="91" borderId="50" applyNumberFormat="0" applyAlignment="0" applyProtection="0"/>
    <xf numFmtId="0" fontId="48" fillId="57" borderId="49" applyNumberFormat="0" applyAlignment="0" applyProtection="0"/>
    <xf numFmtId="0" fontId="98" fillId="91" borderId="50" applyNumberFormat="0" applyAlignment="0" applyProtection="0"/>
    <xf numFmtId="0" fontId="48" fillId="57" borderId="49" applyNumberFormat="0" applyAlignment="0" applyProtection="0"/>
    <xf numFmtId="0" fontId="98" fillId="91" borderId="50" applyNumberFormat="0" applyAlignment="0" applyProtection="0"/>
    <xf numFmtId="0" fontId="48" fillId="57" borderId="49" applyNumberFormat="0" applyAlignment="0" applyProtection="0"/>
    <xf numFmtId="0" fontId="98" fillId="91" borderId="50" applyNumberFormat="0" applyAlignment="0" applyProtection="0"/>
    <xf numFmtId="0" fontId="48" fillId="57" borderId="49" applyNumberFormat="0" applyAlignment="0" applyProtection="0"/>
    <xf numFmtId="0" fontId="98" fillId="91" borderId="50" applyNumberFormat="0" applyAlignment="0" applyProtection="0"/>
    <xf numFmtId="0" fontId="98" fillId="91" borderId="50" applyNumberFormat="0" applyAlignment="0" applyProtection="0"/>
    <xf numFmtId="0" fontId="98" fillId="91" borderId="50" applyNumberFormat="0" applyAlignment="0" applyProtection="0"/>
    <xf numFmtId="0" fontId="98" fillId="91" borderId="50" applyNumberFormat="0" applyAlignment="0" applyProtection="0"/>
    <xf numFmtId="0" fontId="99" fillId="83" borderId="51" applyNumberFormat="0" applyAlignment="0" applyProtection="0"/>
    <xf numFmtId="0" fontId="48" fillId="92" borderId="51" applyNumberFormat="0" applyAlignment="0" applyProtection="0"/>
    <xf numFmtId="0" fontId="99" fillId="83" borderId="51" applyNumberFormat="0" applyAlignment="0" applyProtection="0"/>
    <xf numFmtId="0" fontId="48" fillId="92" borderId="51" applyNumberFormat="0" applyAlignment="0" applyProtection="0"/>
    <xf numFmtId="0" fontId="99" fillId="83" borderId="51" applyNumberFormat="0" applyAlignment="0" applyProtection="0"/>
    <xf numFmtId="0" fontId="48" fillId="92" borderId="51" applyNumberFormat="0" applyAlignment="0" applyProtection="0"/>
    <xf numFmtId="0" fontId="99" fillId="83" borderId="51" applyNumberFormat="0" applyAlignment="0" applyProtection="0"/>
    <xf numFmtId="0" fontId="48" fillId="92" borderId="51" applyNumberFormat="0" applyAlignment="0" applyProtection="0"/>
    <xf numFmtId="0" fontId="99" fillId="83" borderId="51" applyNumberFormat="0" applyAlignment="0" applyProtection="0"/>
    <xf numFmtId="0" fontId="48" fillId="92" borderId="51" applyNumberFormat="0" applyAlignment="0" applyProtection="0"/>
    <xf numFmtId="0" fontId="99" fillId="83" borderId="51" applyNumberFormat="0" applyAlignment="0" applyProtection="0"/>
    <xf numFmtId="0" fontId="99" fillId="83" borderId="51" applyNumberFormat="0" applyAlignment="0" applyProtection="0"/>
    <xf numFmtId="0" fontId="99" fillId="83" borderId="51" applyNumberFormat="0" applyAlignment="0" applyProtection="0"/>
    <xf numFmtId="0" fontId="99" fillId="83" borderId="51" applyNumberFormat="0" applyAlignment="0" applyProtection="0"/>
    <xf numFmtId="0" fontId="100" fillId="0" borderId="52" applyNumberFormat="0" applyFill="0" applyAlignment="0" applyProtection="0"/>
    <xf numFmtId="0" fontId="48" fillId="0" borderId="53" applyNumberFormat="0" applyFill="0" applyAlignment="0" applyProtection="0"/>
    <xf numFmtId="0" fontId="100" fillId="0" borderId="52" applyNumberFormat="0" applyFill="0" applyAlignment="0" applyProtection="0"/>
    <xf numFmtId="0" fontId="48" fillId="0" borderId="53" applyNumberFormat="0" applyFill="0" applyAlignment="0" applyProtection="0"/>
    <xf numFmtId="0" fontId="100" fillId="0" borderId="52" applyNumberFormat="0" applyFill="0" applyAlignment="0" applyProtection="0"/>
    <xf numFmtId="0" fontId="48" fillId="0" borderId="53" applyNumberFormat="0" applyFill="0" applyAlignment="0" applyProtection="0"/>
    <xf numFmtId="0" fontId="100" fillId="0" borderId="52" applyNumberFormat="0" applyFill="0" applyAlignment="0" applyProtection="0"/>
    <xf numFmtId="0" fontId="48" fillId="0" borderId="53" applyNumberFormat="0" applyFill="0" applyAlignment="0" applyProtection="0"/>
    <xf numFmtId="0" fontId="100" fillId="0" borderId="52" applyNumberFormat="0" applyFill="0" applyAlignment="0" applyProtection="0"/>
    <xf numFmtId="0" fontId="48" fillId="0" borderId="53" applyNumberFormat="0" applyFill="0" applyAlignment="0" applyProtection="0"/>
    <xf numFmtId="0" fontId="100" fillId="0" borderId="52" applyNumberFormat="0" applyFill="0" applyAlignment="0" applyProtection="0"/>
    <xf numFmtId="0" fontId="100" fillId="0" borderId="52" applyNumberFormat="0" applyFill="0" applyAlignment="0" applyProtection="0"/>
    <xf numFmtId="0" fontId="100" fillId="0" borderId="52" applyNumberFormat="0" applyFill="0" applyAlignment="0" applyProtection="0"/>
    <xf numFmtId="0" fontId="100" fillId="0" borderId="52" applyNumberFormat="0" applyFill="0" applyAlignment="0" applyProtection="0"/>
    <xf numFmtId="0" fontId="99" fillId="76" borderId="51" applyNumberFormat="0" applyAlignment="0" applyProtection="0"/>
    <xf numFmtId="0" fontId="101" fillId="0" borderId="0"/>
    <xf numFmtId="0" fontId="48" fillId="0" borderId="0"/>
    <xf numFmtId="0" fontId="102" fillId="0" borderId="0"/>
    <xf numFmtId="0" fontId="48" fillId="0" borderId="0"/>
    <xf numFmtId="0" fontId="102" fillId="0" borderId="0"/>
    <xf numFmtId="0" fontId="48" fillId="0" borderId="0"/>
    <xf numFmtId="0" fontId="103" fillId="0" borderId="0"/>
    <xf numFmtId="0" fontId="104" fillId="0" borderId="0"/>
    <xf numFmtId="0" fontId="105" fillId="0" borderId="0" applyNumberFormat="0" applyAlignment="0">
      <alignment horizontal="left"/>
    </xf>
    <xf numFmtId="0" fontId="106" fillId="0" borderId="0" applyNumberFormat="0" applyAlignment="0">
      <alignment horizontal="left"/>
    </xf>
    <xf numFmtId="0" fontId="107" fillId="0" borderId="0" applyNumberFormat="0" applyAlignment="0">
      <alignment horizontal="left"/>
    </xf>
    <xf numFmtId="0" fontId="10" fillId="0" borderId="0" applyNumberFormat="0" applyAlignment="0"/>
    <xf numFmtId="0" fontId="108" fillId="0" borderId="0" applyNumberFormat="0" applyAlignment="0"/>
    <xf numFmtId="0" fontId="109" fillId="0" borderId="0">
      <protection locked="0"/>
    </xf>
    <xf numFmtId="0" fontId="48" fillId="0" borderId="0">
      <protection locked="0"/>
    </xf>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9"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110" fillId="93"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110" fillId="94" borderId="0" applyNumberFormat="0" applyBorder="0" applyAlignment="0" applyProtection="0"/>
    <xf numFmtId="0" fontId="110" fillId="95" borderId="0" applyNumberFormat="0" applyBorder="0" applyAlignment="0" applyProtection="0"/>
    <xf numFmtId="0" fontId="110" fillId="96" borderId="0" applyNumberFormat="0" applyBorder="0" applyAlignment="0" applyProtection="0"/>
    <xf numFmtId="0" fontId="110" fillId="96" borderId="0" applyNumberFormat="0" applyBorder="0" applyAlignment="0" applyProtection="0"/>
    <xf numFmtId="0" fontId="110" fillId="96" borderId="0" applyNumberFormat="0" applyBorder="0" applyAlignment="0" applyProtection="0"/>
    <xf numFmtId="0" fontId="110" fillId="96" borderId="0" applyNumberFormat="0" applyBorder="0" applyAlignment="0" applyProtection="0"/>
    <xf numFmtId="0" fontId="110" fillId="96" borderId="0" applyNumberFormat="0" applyBorder="0" applyAlignment="0" applyProtection="0"/>
    <xf numFmtId="0" fontId="110" fillId="96" borderId="0" applyNumberFormat="0" applyBorder="0" applyAlignment="0" applyProtection="0"/>
    <xf numFmtId="0" fontId="110" fillId="96" borderId="0" applyNumberFormat="0" applyBorder="0" applyAlignment="0" applyProtection="0"/>
    <xf numFmtId="0" fontId="110" fillId="96" borderId="0" applyNumberFormat="0" applyBorder="0" applyAlignment="0" applyProtection="0"/>
    <xf numFmtId="0" fontId="110" fillId="96" borderId="0" applyNumberFormat="0" applyBorder="0" applyAlignment="0" applyProtection="0"/>
    <xf numFmtId="0" fontId="110" fillId="97" borderId="0" applyNumberFormat="0" applyBorder="0" applyAlignment="0" applyProtection="0"/>
    <xf numFmtId="191" fontId="111" fillId="0" borderId="0">
      <protection locked="0"/>
    </xf>
    <xf numFmtId="191" fontId="48" fillId="0" borderId="0">
      <protection locked="0"/>
    </xf>
    <xf numFmtId="191" fontId="111" fillId="0" borderId="0">
      <protection locked="0"/>
    </xf>
    <xf numFmtId="191" fontId="48" fillId="0" borderId="0">
      <protection locked="0"/>
    </xf>
    <xf numFmtId="0" fontId="112" fillId="0" borderId="0" applyNumberFormat="0" applyFill="0" applyBorder="0" applyAlignment="0" applyProtection="0"/>
    <xf numFmtId="0" fontId="48" fillId="0" borderId="0" applyNumberFormat="0" applyFill="0" applyBorder="0" applyAlignment="0" applyProtection="0"/>
    <xf numFmtId="0" fontId="112" fillId="0" borderId="0" applyNumberFormat="0" applyFill="0" applyBorder="0" applyAlignment="0" applyProtection="0"/>
    <xf numFmtId="0" fontId="48" fillId="0" borderId="0" applyNumberFormat="0" applyFill="0" applyBorder="0" applyAlignment="0" applyProtection="0"/>
    <xf numFmtId="0" fontId="112" fillId="0" borderId="0" applyNumberFormat="0" applyFill="0" applyBorder="0" applyAlignment="0" applyProtection="0"/>
    <xf numFmtId="0" fontId="48" fillId="0" borderId="0" applyNumberFormat="0" applyFill="0" applyBorder="0" applyAlignment="0" applyProtection="0"/>
    <xf numFmtId="0" fontId="112" fillId="0" borderId="0" applyNumberFormat="0" applyFill="0" applyBorder="0" applyAlignment="0" applyProtection="0"/>
    <xf numFmtId="0" fontId="48" fillId="0" borderId="0" applyNumberFormat="0" applyFill="0" applyBorder="0" applyAlignment="0" applyProtection="0"/>
    <xf numFmtId="0" fontId="112" fillId="0" borderId="0" applyNumberFormat="0" applyFill="0" applyBorder="0" applyAlignment="0" applyProtection="0"/>
    <xf numFmtId="0" fontId="48"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94" fillId="64" borderId="0" applyNumberFormat="0" applyBorder="0" applyAlignment="0" applyProtection="0"/>
    <xf numFmtId="0" fontId="48" fillId="98" borderId="0" applyNumberFormat="0" applyBorder="0" applyAlignment="0" applyProtection="0"/>
    <xf numFmtId="0" fontId="94" fillId="64" borderId="0" applyNumberFormat="0" applyBorder="0" applyAlignment="0" applyProtection="0"/>
    <xf numFmtId="0" fontId="48" fillId="98" borderId="0" applyNumberFormat="0" applyBorder="0" applyAlignment="0" applyProtection="0"/>
    <xf numFmtId="0" fontId="94" fillId="64" borderId="0" applyNumberFormat="0" applyBorder="0" applyAlignment="0" applyProtection="0"/>
    <xf numFmtId="0" fontId="48" fillId="98" borderId="0" applyNumberFormat="0" applyBorder="0" applyAlignment="0" applyProtection="0"/>
    <xf numFmtId="0" fontId="94" fillId="64" borderId="0" applyNumberFormat="0" applyBorder="0" applyAlignment="0" applyProtection="0"/>
    <xf numFmtId="0" fontId="48" fillId="98" borderId="0" applyNumberFormat="0" applyBorder="0" applyAlignment="0" applyProtection="0"/>
    <xf numFmtId="0" fontId="94" fillId="64" borderId="0" applyNumberFormat="0" applyBorder="0" applyAlignment="0" applyProtection="0"/>
    <xf numFmtId="0" fontId="48" fillId="98" borderId="0" applyNumberFormat="0" applyBorder="0" applyAlignment="0" applyProtection="0"/>
    <xf numFmtId="0" fontId="94" fillId="64" borderId="0" applyNumberFormat="0" applyBorder="0" applyAlignment="0" applyProtection="0"/>
    <xf numFmtId="0" fontId="94" fillId="64" borderId="0" applyNumberFormat="0" applyBorder="0" applyAlignment="0" applyProtection="0"/>
    <xf numFmtId="0" fontId="94" fillId="64" borderId="0" applyNumberFormat="0" applyBorder="0" applyAlignment="0" applyProtection="0"/>
    <xf numFmtId="0" fontId="94" fillId="64" borderId="0" applyNumberFormat="0" applyBorder="0" applyAlignment="0" applyProtection="0"/>
    <xf numFmtId="0" fontId="94" fillId="71" borderId="0" applyNumberFormat="0" applyBorder="0" applyAlignment="0" applyProtection="0"/>
    <xf numFmtId="0" fontId="48" fillId="99" borderId="0" applyNumberFormat="0" applyBorder="0" applyAlignment="0" applyProtection="0"/>
    <xf numFmtId="0" fontId="94" fillId="71" borderId="0" applyNumberFormat="0" applyBorder="0" applyAlignment="0" applyProtection="0"/>
    <xf numFmtId="0" fontId="48" fillId="99" borderId="0" applyNumberFormat="0" applyBorder="0" applyAlignment="0" applyProtection="0"/>
    <xf numFmtId="0" fontId="94" fillId="71" borderId="0" applyNumberFormat="0" applyBorder="0" applyAlignment="0" applyProtection="0"/>
    <xf numFmtId="0" fontId="48" fillId="99" borderId="0" applyNumberFormat="0" applyBorder="0" applyAlignment="0" applyProtection="0"/>
    <xf numFmtId="0" fontId="94" fillId="71" borderId="0" applyNumberFormat="0" applyBorder="0" applyAlignment="0" applyProtection="0"/>
    <xf numFmtId="0" fontId="48" fillId="99" borderId="0" applyNumberFormat="0" applyBorder="0" applyAlignment="0" applyProtection="0"/>
    <xf numFmtId="0" fontId="94" fillId="71" borderId="0" applyNumberFormat="0" applyBorder="0" applyAlignment="0" applyProtection="0"/>
    <xf numFmtId="0" fontId="48" fillId="99"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81" borderId="0" applyNumberFormat="0" applyBorder="0" applyAlignment="0" applyProtection="0"/>
    <xf numFmtId="0" fontId="48" fillId="56" borderId="0" applyNumberFormat="0" applyBorder="0" applyAlignment="0" applyProtection="0"/>
    <xf numFmtId="0" fontId="94" fillId="81" borderId="0" applyNumberFormat="0" applyBorder="0" applyAlignment="0" applyProtection="0"/>
    <xf numFmtId="0" fontId="48" fillId="56" borderId="0" applyNumberFormat="0" applyBorder="0" applyAlignment="0" applyProtection="0"/>
    <xf numFmtId="0" fontId="94" fillId="81" borderId="0" applyNumberFormat="0" applyBorder="0" applyAlignment="0" applyProtection="0"/>
    <xf numFmtId="0" fontId="48" fillId="56" borderId="0" applyNumberFormat="0" applyBorder="0" applyAlignment="0" applyProtection="0"/>
    <xf numFmtId="0" fontId="94" fillId="81" borderId="0" applyNumberFormat="0" applyBorder="0" applyAlignment="0" applyProtection="0"/>
    <xf numFmtId="0" fontId="48" fillId="56" borderId="0" applyNumberFormat="0" applyBorder="0" applyAlignment="0" applyProtection="0"/>
    <xf numFmtId="0" fontId="94" fillId="81" borderId="0" applyNumberFormat="0" applyBorder="0" applyAlignment="0" applyProtection="0"/>
    <xf numFmtId="0" fontId="48" fillId="56" borderId="0" applyNumberFormat="0" applyBorder="0" applyAlignment="0" applyProtection="0"/>
    <xf numFmtId="0" fontId="94" fillId="81" borderId="0" applyNumberFormat="0" applyBorder="0" applyAlignment="0" applyProtection="0"/>
    <xf numFmtId="0" fontId="94" fillId="81" borderId="0" applyNumberFormat="0" applyBorder="0" applyAlignment="0" applyProtection="0"/>
    <xf numFmtId="0" fontId="94" fillId="81" borderId="0" applyNumberFormat="0" applyBorder="0" applyAlignment="0" applyProtection="0"/>
    <xf numFmtId="0" fontId="94" fillId="81" borderId="0" applyNumberFormat="0" applyBorder="0" applyAlignment="0" applyProtection="0"/>
    <xf numFmtId="0" fontId="94" fillId="83" borderId="0" applyNumberFormat="0" applyBorder="0" applyAlignment="0" applyProtection="0"/>
    <xf numFmtId="0" fontId="48" fillId="61" borderId="0" applyNumberFormat="0" applyBorder="0" applyAlignment="0" applyProtection="0"/>
    <xf numFmtId="0" fontId="94" fillId="83" borderId="0" applyNumberFormat="0" applyBorder="0" applyAlignment="0" applyProtection="0"/>
    <xf numFmtId="0" fontId="48" fillId="61" borderId="0" applyNumberFormat="0" applyBorder="0" applyAlignment="0" applyProtection="0"/>
    <xf numFmtId="0" fontId="94" fillId="83" borderId="0" applyNumberFormat="0" applyBorder="0" applyAlignment="0" applyProtection="0"/>
    <xf numFmtId="0" fontId="48" fillId="61" borderId="0" applyNumberFormat="0" applyBorder="0" applyAlignment="0" applyProtection="0"/>
    <xf numFmtId="0" fontId="94" fillId="83" borderId="0" applyNumberFormat="0" applyBorder="0" applyAlignment="0" applyProtection="0"/>
    <xf numFmtId="0" fontId="48" fillId="61" borderId="0" applyNumberFormat="0" applyBorder="0" applyAlignment="0" applyProtection="0"/>
    <xf numFmtId="0" fontId="94" fillId="83" borderId="0" applyNumberFormat="0" applyBorder="0" applyAlignment="0" applyProtection="0"/>
    <xf numFmtId="0" fontId="48" fillId="61" borderId="0" applyNumberFormat="0" applyBorder="0" applyAlignment="0" applyProtection="0"/>
    <xf numFmtId="0" fontId="94" fillId="83" borderId="0" applyNumberFormat="0" applyBorder="0" applyAlignment="0" applyProtection="0"/>
    <xf numFmtId="0" fontId="94" fillId="83" borderId="0" applyNumberFormat="0" applyBorder="0" applyAlignment="0" applyProtection="0"/>
    <xf numFmtId="0" fontId="94" fillId="83" borderId="0" applyNumberFormat="0" applyBorder="0" applyAlignment="0" applyProtection="0"/>
    <xf numFmtId="0" fontId="94" fillId="83" borderId="0" applyNumberFormat="0" applyBorder="0" applyAlignment="0" applyProtection="0"/>
    <xf numFmtId="0" fontId="94" fillId="70" borderId="0" applyNumberFormat="0" applyBorder="0" applyAlignment="0" applyProtection="0"/>
    <xf numFmtId="0" fontId="48" fillId="62" borderId="0" applyNumberFormat="0" applyBorder="0" applyAlignment="0" applyProtection="0"/>
    <xf numFmtId="0" fontId="94" fillId="70" borderId="0" applyNumberFormat="0" applyBorder="0" applyAlignment="0" applyProtection="0"/>
    <xf numFmtId="0" fontId="48" fillId="62" borderId="0" applyNumberFormat="0" applyBorder="0" applyAlignment="0" applyProtection="0"/>
    <xf numFmtId="0" fontId="94" fillId="70" borderId="0" applyNumberFormat="0" applyBorder="0" applyAlignment="0" applyProtection="0"/>
    <xf numFmtId="0" fontId="48" fillId="62" borderId="0" applyNumberFormat="0" applyBorder="0" applyAlignment="0" applyProtection="0"/>
    <xf numFmtId="0" fontId="94" fillId="70" borderId="0" applyNumberFormat="0" applyBorder="0" applyAlignment="0" applyProtection="0"/>
    <xf numFmtId="0" fontId="48" fillId="62" borderId="0" applyNumberFormat="0" applyBorder="0" applyAlignment="0" applyProtection="0"/>
    <xf numFmtId="0" fontId="94" fillId="70" borderId="0" applyNumberFormat="0" applyBorder="0" applyAlignment="0" applyProtection="0"/>
    <xf numFmtId="0" fontId="48" fillId="62"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0" fontId="94" fillId="89" borderId="0" applyNumberFormat="0" applyBorder="0" applyAlignment="0" applyProtection="0"/>
    <xf numFmtId="0" fontId="48" fillId="100" borderId="0" applyNumberFormat="0" applyBorder="0" applyAlignment="0" applyProtection="0"/>
    <xf numFmtId="0" fontId="94" fillId="89" borderId="0" applyNumberFormat="0" applyBorder="0" applyAlignment="0" applyProtection="0"/>
    <xf numFmtId="0" fontId="48" fillId="100" borderId="0" applyNumberFormat="0" applyBorder="0" applyAlignment="0" applyProtection="0"/>
    <xf numFmtId="0" fontId="94" fillId="89" borderId="0" applyNumberFormat="0" applyBorder="0" applyAlignment="0" applyProtection="0"/>
    <xf numFmtId="0" fontId="48" fillId="100" borderId="0" applyNumberFormat="0" applyBorder="0" applyAlignment="0" applyProtection="0"/>
    <xf numFmtId="0" fontId="94" fillId="89" borderId="0" applyNumberFormat="0" applyBorder="0" applyAlignment="0" applyProtection="0"/>
    <xf numFmtId="0" fontId="48" fillId="100" borderId="0" applyNumberFormat="0" applyBorder="0" applyAlignment="0" applyProtection="0"/>
    <xf numFmtId="0" fontId="94" fillId="89" borderId="0" applyNumberFormat="0" applyBorder="0" applyAlignment="0" applyProtection="0"/>
    <xf numFmtId="0" fontId="48" fillId="100" borderId="0" applyNumberFormat="0" applyBorder="0" applyAlignment="0" applyProtection="0"/>
    <xf numFmtId="0" fontId="94" fillId="89" borderId="0" applyNumberFormat="0" applyBorder="0" applyAlignment="0" applyProtection="0"/>
    <xf numFmtId="0" fontId="94" fillId="89" borderId="0" applyNumberFormat="0" applyBorder="0" applyAlignment="0" applyProtection="0"/>
    <xf numFmtId="0" fontId="94" fillId="89" borderId="0" applyNumberFormat="0" applyBorder="0" applyAlignment="0" applyProtection="0"/>
    <xf numFmtId="0" fontId="94" fillId="89" borderId="0" applyNumberFormat="0" applyBorder="0" applyAlignment="0" applyProtection="0"/>
    <xf numFmtId="0" fontId="113" fillId="0" borderId="0" applyNumberFormat="0" applyAlignment="0">
      <alignment horizontal="left"/>
    </xf>
    <xf numFmtId="0" fontId="48" fillId="0" borderId="0" applyNumberFormat="0" applyAlignment="0">
      <alignment horizontal="left"/>
    </xf>
    <xf numFmtId="0" fontId="114" fillId="87" borderId="50" applyNumberFormat="0" applyAlignment="0" applyProtection="0"/>
    <xf numFmtId="0" fontId="48" fillId="54" borderId="49" applyNumberFormat="0" applyAlignment="0" applyProtection="0"/>
    <xf numFmtId="0" fontId="114" fillId="87" borderId="50" applyNumberFormat="0" applyAlignment="0" applyProtection="0"/>
    <xf numFmtId="0" fontId="48" fillId="54" borderId="49" applyNumberFormat="0" applyAlignment="0" applyProtection="0"/>
    <xf numFmtId="0" fontId="114" fillId="87" borderId="50" applyNumberFormat="0" applyAlignment="0" applyProtection="0"/>
    <xf numFmtId="0" fontId="48" fillId="54" borderId="49" applyNumberFormat="0" applyAlignment="0" applyProtection="0"/>
    <xf numFmtId="0" fontId="114" fillId="87" borderId="50" applyNumberFormat="0" applyAlignment="0" applyProtection="0"/>
    <xf numFmtId="0" fontId="48" fillId="54" borderId="49" applyNumberFormat="0" applyAlignment="0" applyProtection="0"/>
    <xf numFmtId="0" fontId="114" fillId="87" borderId="50" applyNumberFormat="0" applyAlignment="0" applyProtection="0"/>
    <xf numFmtId="0" fontId="48" fillId="54" borderId="49" applyNumberFormat="0" applyAlignment="0" applyProtection="0"/>
    <xf numFmtId="0" fontId="114" fillId="87" borderId="50" applyNumberFormat="0" applyAlignment="0" applyProtection="0"/>
    <xf numFmtId="0" fontId="114" fillId="87" borderId="50" applyNumberFormat="0" applyAlignment="0" applyProtection="0"/>
    <xf numFmtId="0" fontId="114" fillId="87" borderId="50" applyNumberFormat="0" applyAlignment="0" applyProtection="0"/>
    <xf numFmtId="0" fontId="114" fillId="87" borderId="50" applyNumberFormat="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3" fontId="48"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3" fontId="48" fillId="0" borderId="0" applyFont="0" applyFill="0" applyBorder="0" applyAlignment="0" applyProtection="0"/>
    <xf numFmtId="193" fontId="95"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4" fontId="109" fillId="0" borderId="0">
      <protection locked="0"/>
    </xf>
    <xf numFmtId="194" fontId="48" fillId="0" borderId="0">
      <protection locked="0"/>
    </xf>
    <xf numFmtId="195" fontId="109" fillId="0" borderId="0">
      <protection locked="0"/>
    </xf>
    <xf numFmtId="195" fontId="48" fillId="0" borderId="0">
      <protection locked="0"/>
    </xf>
    <xf numFmtId="0" fontId="100" fillId="101"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8"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8"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38" fontId="43" fillId="102" borderId="0" applyNumberFormat="0" applyBorder="0" applyAlignment="0" applyProtection="0"/>
    <xf numFmtId="0" fontId="116" fillId="0" borderId="9" applyNumberFormat="0" applyAlignment="0" applyProtection="0">
      <alignment horizontal="left" vertical="center"/>
    </xf>
    <xf numFmtId="0" fontId="48" fillId="0" borderId="9" applyNumberFormat="0" applyAlignment="0" applyProtection="0">
      <alignment horizontal="left" vertical="center"/>
    </xf>
    <xf numFmtId="0" fontId="116" fillId="0" borderId="13">
      <alignment horizontal="left" vertical="center"/>
    </xf>
    <xf numFmtId="0" fontId="48" fillId="0" borderId="13">
      <alignment horizontal="left" vertical="center"/>
    </xf>
    <xf numFmtId="0" fontId="117" fillId="0" borderId="54" applyNumberFormat="0" applyFill="0" applyAlignment="0" applyProtection="0"/>
    <xf numFmtId="0" fontId="112" fillId="0" borderId="0" applyNumberFormat="0" applyFill="0" applyBorder="0" applyAlignment="0" applyProtection="0"/>
    <xf numFmtId="0" fontId="119" fillId="86" borderId="0" applyNumberFormat="0" applyBorder="0" applyAlignment="0" applyProtection="0"/>
    <xf numFmtId="0" fontId="48" fillId="49" borderId="0" applyNumberFormat="0" applyBorder="0" applyAlignment="0" applyProtection="0"/>
    <xf numFmtId="0" fontId="119" fillId="86" borderId="0" applyNumberFormat="0" applyBorder="0" applyAlignment="0" applyProtection="0"/>
    <xf numFmtId="0" fontId="48" fillId="49" borderId="0" applyNumberFormat="0" applyBorder="0" applyAlignment="0" applyProtection="0"/>
    <xf numFmtId="0" fontId="119" fillId="86" borderId="0" applyNumberFormat="0" applyBorder="0" applyAlignment="0" applyProtection="0"/>
    <xf numFmtId="0" fontId="48" fillId="49" borderId="0" applyNumberFormat="0" applyBorder="0" applyAlignment="0" applyProtection="0"/>
    <xf numFmtId="0" fontId="119" fillId="86" borderId="0" applyNumberFormat="0" applyBorder="0" applyAlignment="0" applyProtection="0"/>
    <xf numFmtId="0" fontId="48" fillId="49" borderId="0" applyNumberFormat="0" applyBorder="0" applyAlignment="0" applyProtection="0"/>
    <xf numFmtId="0" fontId="119" fillId="86" borderId="0" applyNumberFormat="0" applyBorder="0" applyAlignment="0" applyProtection="0"/>
    <xf numFmtId="0" fontId="48" fillId="49" borderId="0" applyNumberFormat="0" applyBorder="0" applyAlignment="0" applyProtection="0"/>
    <xf numFmtId="0" fontId="119" fillId="86" borderId="0" applyNumberFormat="0" applyBorder="0" applyAlignment="0" applyProtection="0"/>
    <xf numFmtId="0" fontId="119" fillId="86" borderId="0" applyNumberFormat="0" applyBorder="0" applyAlignment="0" applyProtection="0"/>
    <xf numFmtId="0" fontId="119" fillId="86" borderId="0" applyNumberFormat="0" applyBorder="0" applyAlignment="0" applyProtection="0"/>
    <xf numFmtId="0" fontId="119" fillId="86" borderId="0" applyNumberFormat="0" applyBorder="0" applyAlignment="0" applyProtection="0"/>
    <xf numFmtId="0" fontId="114" fillId="87" borderId="49" applyNumberFormat="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8"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8"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0" fontId="43" fillId="103" borderId="57" applyNumberFormat="0" applyBorder="0" applyAlignment="0" applyProtection="0"/>
    <xf numFmtId="196" fontId="120" fillId="104" borderId="0"/>
    <xf numFmtId="196" fontId="48" fillId="104" borderId="0"/>
    <xf numFmtId="0" fontId="121" fillId="0" borderId="58" applyNumberFormat="0" applyFill="0" applyAlignment="0" applyProtection="0"/>
    <xf numFmtId="196" fontId="122" fillId="105" borderId="0"/>
    <xf numFmtId="196" fontId="48" fillId="105" borderId="0"/>
    <xf numFmtId="183" fontId="9" fillId="0" borderId="0" applyFont="0" applyFill="0" applyBorder="0" applyAlignment="0" applyProtection="0"/>
    <xf numFmtId="183" fontId="48"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9" fontId="9"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9" fontId="9"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1"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9" fontId="9" fillId="0" borderId="0" applyFont="0" applyFill="0" applyBorder="0" applyAlignment="0" applyProtection="0"/>
    <xf numFmtId="165" fontId="48" fillId="0" borderId="0" applyFont="0" applyFill="0" applyBorder="0" applyAlignment="0" applyProtection="0"/>
    <xf numFmtId="165" fontId="9"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9" fillId="0" borderId="0" applyFont="0" applyFill="0" applyBorder="0" applyAlignment="0" applyProtection="0"/>
    <xf numFmtId="165" fontId="4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9"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9"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97" fontId="9" fillId="0" borderId="0" applyFont="0" applyFill="0" applyBorder="0" applyAlignment="0" applyProtection="0"/>
    <xf numFmtId="38" fontId="9" fillId="0" borderId="0" applyFont="0" applyFill="0" applyBorder="0" applyAlignment="0" applyProtection="0"/>
    <xf numFmtId="198" fontId="9" fillId="0" borderId="0" applyFont="0" applyFill="0" applyBorder="0" applyAlignment="0" applyProtection="0"/>
    <xf numFmtId="40" fontId="9" fillId="0" borderId="0" applyFont="0" applyFill="0" applyBorder="0" applyAlignment="0" applyProtection="0"/>
    <xf numFmtId="199" fontId="109" fillId="0" borderId="0">
      <protection locked="0"/>
    </xf>
    <xf numFmtId="199" fontId="48" fillId="0" borderId="0">
      <protection locked="0"/>
    </xf>
    <xf numFmtId="0" fontId="100" fillId="87" borderId="0" applyNumberFormat="0" applyBorder="0" applyAlignment="0" applyProtection="0"/>
    <xf numFmtId="0" fontId="48" fillId="106" borderId="0" applyNumberFormat="0" applyBorder="0" applyAlignment="0" applyProtection="0"/>
    <xf numFmtId="0" fontId="124" fillId="87" borderId="0" applyNumberFormat="0" applyBorder="0" applyAlignment="0" applyProtection="0"/>
    <xf numFmtId="0" fontId="100" fillId="87" borderId="0" applyNumberFormat="0" applyBorder="0" applyAlignment="0" applyProtection="0"/>
    <xf numFmtId="0" fontId="48" fillId="106" borderId="0" applyNumberFormat="0" applyBorder="0" applyAlignment="0" applyProtection="0"/>
    <xf numFmtId="0" fontId="100" fillId="87" borderId="0" applyNumberFormat="0" applyBorder="0" applyAlignment="0" applyProtection="0"/>
    <xf numFmtId="0" fontId="48" fillId="106" borderId="0" applyNumberFormat="0" applyBorder="0" applyAlignment="0" applyProtection="0"/>
    <xf numFmtId="0" fontId="100" fillId="87" borderId="0" applyNumberFormat="0" applyBorder="0" applyAlignment="0" applyProtection="0"/>
    <xf numFmtId="0" fontId="48" fillId="106" borderId="0" applyNumberFormat="0" applyBorder="0" applyAlignment="0" applyProtection="0"/>
    <xf numFmtId="0" fontId="100" fillId="87" borderId="0" applyNumberFormat="0" applyBorder="0" applyAlignment="0" applyProtection="0"/>
    <xf numFmtId="0" fontId="48" fillId="106" borderId="0" applyNumberFormat="0" applyBorder="0" applyAlignment="0" applyProtection="0"/>
    <xf numFmtId="0" fontId="100" fillId="87" borderId="0" applyNumberFormat="0" applyBorder="0" applyAlignment="0" applyProtection="0"/>
    <xf numFmtId="0" fontId="100" fillId="87" borderId="0" applyNumberFormat="0" applyBorder="0" applyAlignment="0" applyProtection="0"/>
    <xf numFmtId="0" fontId="100" fillId="87" borderId="0" applyNumberFormat="0" applyBorder="0" applyAlignment="0" applyProtection="0"/>
    <xf numFmtId="0" fontId="100" fillId="87" borderId="0" applyNumberFormat="0" applyBorder="0" applyAlignment="0" applyProtection="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48"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48" fillId="0" borderId="0"/>
    <xf numFmtId="177" fontId="9" fillId="0" borderId="0"/>
    <xf numFmtId="177" fontId="9" fillId="0" borderId="0"/>
    <xf numFmtId="177" fontId="9" fillId="0" borderId="0"/>
    <xf numFmtId="177"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xf numFmtId="0" fontId="48"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xf numFmtId="0" fontId="48"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xf numFmtId="0" fontId="43" fillId="107" borderId="0"/>
    <xf numFmtId="0" fontId="43" fillId="107" borderId="0"/>
    <xf numFmtId="0" fontId="43" fillId="107" borderId="0"/>
    <xf numFmtId="0" fontId="43" fillId="107" borderId="0"/>
    <xf numFmtId="0" fontId="43" fillId="107" borderId="0"/>
    <xf numFmtId="0" fontId="43" fillId="107" borderId="0"/>
    <xf numFmtId="0" fontId="43" fillId="107" borderId="0"/>
    <xf numFmtId="0" fontId="43" fillId="107" borderId="0"/>
    <xf numFmtId="0" fontId="43" fillId="107" borderId="0"/>
    <xf numFmtId="0" fontId="43" fillId="107" borderId="0"/>
    <xf numFmtId="0" fontId="43" fillId="107" borderId="0"/>
    <xf numFmtId="0" fontId="48" fillId="0" borderId="0"/>
    <xf numFmtId="0" fontId="9" fillId="0" borderId="0"/>
    <xf numFmtId="0" fontId="48" fillId="0" borderId="0"/>
    <xf numFmtId="0" fontId="8" fillId="0" borderId="0"/>
    <xf numFmtId="0" fontId="43" fillId="107"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3" fillId="107" borderId="0"/>
    <xf numFmtId="0" fontId="48" fillId="0" borderId="0"/>
    <xf numFmtId="0" fontId="43" fillId="107" borderId="0"/>
    <xf numFmtId="0" fontId="48" fillId="0" borderId="0"/>
    <xf numFmtId="0" fontId="43" fillId="107" borderId="0"/>
    <xf numFmtId="0" fontId="48" fillId="0" borderId="0"/>
    <xf numFmtId="0" fontId="43" fillId="107" borderId="0"/>
    <xf numFmtId="0" fontId="48" fillId="0" borderId="0"/>
    <xf numFmtId="0" fontId="43" fillId="107" borderId="0"/>
    <xf numFmtId="0" fontId="9" fillId="0" borderId="0"/>
    <xf numFmtId="0" fontId="48" fillId="0" borderId="0"/>
    <xf numFmtId="0" fontId="43" fillId="107"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 fillId="0" borderId="0" applyNumberFormat="0" applyFill="0" applyBorder="0" applyAlignment="0" applyProtection="0"/>
    <xf numFmtId="0" fontId="48" fillId="0" borderId="0" applyNumberFormat="0" applyFill="0" applyBorder="0" applyAlignment="0" applyProtection="0"/>
    <xf numFmtId="0" fontId="9" fillId="0" borderId="0"/>
    <xf numFmtId="0" fontId="48" fillId="0" borderId="0" applyNumberFormat="0" applyFill="0" applyBorder="0" applyAlignment="0" applyProtection="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3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xf numFmtId="0" fontId="8"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48" fillId="0" borderId="0"/>
    <xf numFmtId="0" fontId="9" fillId="0" borderId="0"/>
    <xf numFmtId="0" fontId="9" fillId="0" borderId="0"/>
    <xf numFmtId="0" fontId="9" fillId="0" borderId="0"/>
    <xf numFmtId="0" fontId="9" fillId="0" borderId="0"/>
    <xf numFmtId="0" fontId="48" fillId="46" borderId="59" applyNumberFormat="0" applyFont="0" applyAlignment="0" applyProtection="0"/>
    <xf numFmtId="0" fontId="9" fillId="0" borderId="0"/>
    <xf numFmtId="0" fontId="9" fillId="0" borderId="0"/>
    <xf numFmtId="0" fontId="48" fillId="46" borderId="59" applyNumberFormat="0" applyFont="0" applyAlignment="0" applyProtection="0"/>
    <xf numFmtId="0" fontId="9" fillId="0" borderId="0"/>
    <xf numFmtId="0" fontId="9" fillId="0" borderId="0"/>
    <xf numFmtId="0" fontId="48" fillId="46" borderId="59" applyNumberFormat="0" applyFont="0" applyAlignment="0" applyProtection="0"/>
    <xf numFmtId="0" fontId="9" fillId="0" borderId="0"/>
    <xf numFmtId="0" fontId="48" fillId="46" borderId="59"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0" borderId="0"/>
    <xf numFmtId="0" fontId="9" fillId="86" borderId="59"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6" borderId="59"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6" borderId="59"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86" borderId="59" applyNumberFormat="0" applyFont="0" applyAlignment="0" applyProtection="0"/>
    <xf numFmtId="0" fontId="9" fillId="0" borderId="0"/>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48" fillId="47" borderId="8">
      <alignment horizontal="center" vertical="center" wrapText="1"/>
    </xf>
    <xf numFmtId="0" fontId="9" fillId="0" borderId="0"/>
    <xf numFmtId="0" fontId="125" fillId="47" borderId="8">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5" fillId="47" borderId="8">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5" fillId="47" borderId="8">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125" fillId="47" borderId="8">
      <alignment horizontal="center" vertical="center" wrapText="1"/>
    </xf>
    <xf numFmtId="0" fontId="9" fillId="0" borderId="0"/>
    <xf numFmtId="0" fontId="9" fillId="0" borderId="0"/>
    <xf numFmtId="0" fontId="126" fillId="90" borderId="60" applyNumberFormat="0" applyAlignment="0" applyProtection="0"/>
    <xf numFmtId="0" fontId="9" fillId="0" borderId="0"/>
    <xf numFmtId="0" fontId="9" fillId="0" borderId="0"/>
    <xf numFmtId="14" fontId="48" fillId="0" borderId="0">
      <alignment horizontal="center" wrapText="1"/>
      <protection locked="0"/>
    </xf>
    <xf numFmtId="14" fontId="95"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48"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200" fontId="48" fillId="0" borderId="0">
      <protection locked="0"/>
    </xf>
    <xf numFmtId="9" fontId="8" fillId="0" borderId="0" applyFont="0" applyFill="0" applyBorder="0" applyAlignment="0" applyProtection="0"/>
    <xf numFmtId="0" fontId="9" fillId="0" borderId="0"/>
    <xf numFmtId="0" fontId="9" fillId="0" borderId="0"/>
    <xf numFmtId="0" fontId="9" fillId="0" borderId="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0" fontId="9" fillId="0" borderId="0"/>
    <xf numFmtId="9" fontId="4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85" fontId="48" fillId="0" borderId="0"/>
    <xf numFmtId="0" fontId="9" fillId="0" borderId="0"/>
    <xf numFmtId="201" fontId="127" fillId="0" borderId="0"/>
    <xf numFmtId="0" fontId="9" fillId="0" borderId="0"/>
    <xf numFmtId="0" fontId="9" fillId="0" borderId="0"/>
    <xf numFmtId="0" fontId="48" fillId="0" borderId="0" applyNumberFormat="0" applyFont="0" applyFill="0" applyBorder="0" applyAlignment="0" applyProtection="0">
      <alignment horizontal="left"/>
    </xf>
    <xf numFmtId="0" fontId="128" fillId="0" borderId="0" applyNumberFormat="0" applyFont="0" applyFill="0" applyBorder="0" applyAlignment="0" applyProtection="0">
      <alignment horizontal="left"/>
    </xf>
    <xf numFmtId="0" fontId="9" fillId="0" borderId="0"/>
    <xf numFmtId="0" fontId="9" fillId="0" borderId="0"/>
    <xf numFmtId="0" fontId="48" fillId="0" borderId="61" applyNumberFormat="0" applyBorder="0"/>
    <xf numFmtId="0" fontId="70" fillId="0" borderId="61" applyNumberFormat="0" applyBorder="0"/>
    <xf numFmtId="0" fontId="9" fillId="0" borderId="0"/>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48"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202" fontId="9" fillId="0" borderId="0" applyNumberFormat="0" applyFill="0" applyBorder="0" applyAlignment="0" applyProtection="0">
      <alignment horizontal="left"/>
    </xf>
    <xf numFmtId="0" fontId="9" fillId="0" borderId="0"/>
    <xf numFmtId="0" fontId="9" fillId="0" borderId="0"/>
    <xf numFmtId="38" fontId="48" fillId="0" borderId="0"/>
    <xf numFmtId="38" fontId="129" fillId="0" borderId="0"/>
    <xf numFmtId="0" fontId="9" fillId="0" borderId="0"/>
    <xf numFmtId="0" fontId="9" fillId="0" borderId="0"/>
    <xf numFmtId="0" fontId="9" fillId="0" borderId="0"/>
    <xf numFmtId="0" fontId="9" fillId="0" borderId="0"/>
    <xf numFmtId="0" fontId="48" fillId="57" borderId="60" applyNumberFormat="0" applyAlignment="0" applyProtection="0"/>
    <xf numFmtId="0" fontId="9" fillId="0" borderId="0"/>
    <xf numFmtId="0" fontId="9" fillId="0" borderId="0"/>
    <xf numFmtId="0" fontId="48" fillId="57" borderId="60" applyNumberFormat="0" applyAlignment="0" applyProtection="0"/>
    <xf numFmtId="0" fontId="9" fillId="0" borderId="0"/>
    <xf numFmtId="0" fontId="9" fillId="0" borderId="0"/>
    <xf numFmtId="0" fontId="48" fillId="57" borderId="60" applyNumberFormat="0" applyAlignment="0" applyProtection="0"/>
    <xf numFmtId="0" fontId="9" fillId="0" borderId="0"/>
    <xf numFmtId="0" fontId="48" fillId="57" borderId="60"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30" fillId="106" borderId="62"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31" fillId="106" borderId="62"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30" fillId="106"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0" fillId="106" borderId="6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30"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49" borderId="6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45" borderId="6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99" borderId="6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59" borderId="6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63" borderId="6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100" borderId="6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56" borderId="6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108" borderId="6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58" borderId="6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30" fillId="109" borderId="63"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110"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32" fillId="55"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44" borderId="6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4" fontId="92" fillId="110"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92" fillId="110"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110"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110"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110"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110"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110"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110"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4" fontId="92"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92"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92"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44" borderId="0" applyNumberFormat="0" applyProtection="0">
      <alignment horizontal="left" vertical="center" indent="1"/>
    </xf>
    <xf numFmtId="0" fontId="9" fillId="0" borderId="0"/>
    <xf numFmtId="0" fontId="9" fillId="0" borderId="0"/>
    <xf numFmtId="0" fontId="9" fillId="0" borderId="0"/>
    <xf numFmtId="0" fontId="9" fillId="0" borderId="0"/>
    <xf numFmtId="4" fontId="92" fillId="44"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55"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5"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5"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5"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5"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55"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55"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55"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55"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0" borderId="0"/>
    <xf numFmtId="0" fontId="9" fillId="0" borderId="0"/>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55" borderId="6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5" borderId="6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5" borderId="6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5" borderId="6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5" borderId="62" applyNumberFormat="0" applyProtection="0">
      <alignment horizontal="left" vertical="top" indent="1"/>
    </xf>
    <xf numFmtId="0" fontId="9" fillId="0" borderId="0"/>
    <xf numFmtId="0" fontId="9" fillId="0" borderId="0"/>
    <xf numFmtId="0" fontId="9" fillId="0" borderId="0"/>
    <xf numFmtId="0" fontId="9" fillId="0" borderId="0"/>
    <xf numFmtId="0" fontId="9" fillId="55" borderId="62" applyNumberFormat="0" applyProtection="0">
      <alignment horizontal="left" vertical="top" indent="1"/>
    </xf>
    <xf numFmtId="0" fontId="9" fillId="0" borderId="0"/>
    <xf numFmtId="0" fontId="9" fillId="0" borderId="0"/>
    <xf numFmtId="0" fontId="9" fillId="0" borderId="0"/>
    <xf numFmtId="0" fontId="9" fillId="0" borderId="0"/>
    <xf numFmtId="0" fontId="9" fillId="55" borderId="62" applyNumberFormat="0" applyProtection="0">
      <alignment horizontal="left" vertical="top" indent="1"/>
    </xf>
    <xf numFmtId="0" fontId="9" fillId="0" borderId="0"/>
    <xf numFmtId="0" fontId="9" fillId="0" borderId="0"/>
    <xf numFmtId="0" fontId="9" fillId="0" borderId="0"/>
    <xf numFmtId="0" fontId="9" fillId="0" borderId="0"/>
    <xf numFmtId="0" fontId="9" fillId="55" borderId="62" applyNumberFormat="0" applyProtection="0">
      <alignment horizontal="left" vertical="top" indent="1"/>
    </xf>
    <xf numFmtId="0" fontId="9" fillId="0" borderId="0"/>
    <xf numFmtId="0" fontId="9" fillId="0" borderId="0"/>
    <xf numFmtId="0" fontId="9" fillId="0" borderId="0"/>
    <xf numFmtId="0" fontId="9" fillId="0" borderId="0"/>
    <xf numFmtId="0" fontId="9" fillId="55" borderId="6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9" fillId="44" borderId="62" applyNumberFormat="0" applyProtection="0">
      <alignment horizontal="left" vertical="center" indent="1"/>
    </xf>
    <xf numFmtId="0" fontId="9" fillId="0" borderId="0"/>
    <xf numFmtId="0" fontId="48" fillId="111" borderId="50"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44"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44" borderId="6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4" borderId="6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6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62"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4" borderId="6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6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62" applyNumberFormat="0" applyProtection="0">
      <alignment horizontal="left" vertical="top" indent="1"/>
    </xf>
    <xf numFmtId="0" fontId="9" fillId="0" borderId="0"/>
    <xf numFmtId="0" fontId="9" fillId="0" borderId="0"/>
    <xf numFmtId="0" fontId="9" fillId="0" borderId="0"/>
    <xf numFmtId="0" fontId="9" fillId="0" borderId="0"/>
    <xf numFmtId="0" fontId="9" fillId="44" borderId="62" applyNumberFormat="0" applyProtection="0">
      <alignment horizontal="left" vertical="top" indent="1"/>
    </xf>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5" fillId="0" borderId="0"/>
    <xf numFmtId="40" fontId="133" fillId="0" borderId="0" applyBorder="0">
      <alignment horizontal="right"/>
    </xf>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5" fillId="0" borderId="0"/>
    <xf numFmtId="0" fontId="95" fillId="0" borderId="0"/>
    <xf numFmtId="0" fontId="95" fillId="0" borderId="0"/>
    <xf numFmtId="0" fontId="95" fillId="0" borderId="0"/>
    <xf numFmtId="191" fontId="109" fillId="0" borderId="64">
      <protection locked="0"/>
    </xf>
    <xf numFmtId="0" fontId="9" fillId="0" borderId="0"/>
    <xf numFmtId="0" fontId="9" fillId="0" borderId="0"/>
    <xf numFmtId="0" fontId="95" fillId="0" borderId="0"/>
    <xf numFmtId="0" fontId="95" fillId="0" borderId="0"/>
    <xf numFmtId="0" fontId="9"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5" fillId="0" borderId="0"/>
    <xf numFmtId="0" fontId="95" fillId="0" borderId="0"/>
    <xf numFmtId="0" fontId="95" fillId="0" borderId="0"/>
    <xf numFmtId="0" fontId="95" fillId="0" borderId="0"/>
    <xf numFmtId="0" fontId="9" fillId="0" borderId="0"/>
    <xf numFmtId="0" fontId="95" fillId="0" borderId="0"/>
    <xf numFmtId="0" fontId="9"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5" fillId="0" borderId="0"/>
    <xf numFmtId="0" fontId="95" fillId="0" borderId="0"/>
    <xf numFmtId="0" fontId="95" fillId="0" borderId="0"/>
    <xf numFmtId="0" fontId="9" fillId="0" borderId="0"/>
    <xf numFmtId="0" fontId="95" fillId="0" borderId="0"/>
    <xf numFmtId="0" fontId="9"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 fillId="0" borderId="0"/>
    <xf numFmtId="0" fontId="95" fillId="0" borderId="0"/>
    <xf numFmtId="0" fontId="9" fillId="0" borderId="0"/>
    <xf numFmtId="0" fontId="95" fillId="0" borderId="0"/>
    <xf numFmtId="165" fontId="12" fillId="0" borderId="0" applyFont="0" applyFill="0" applyBorder="0" applyAlignment="0" applyProtection="0"/>
    <xf numFmtId="205" fontId="136" fillId="0" borderId="0" applyNumberFormat="0" applyFill="0" applyBorder="0" applyAlignment="0" applyProtection="0"/>
    <xf numFmtId="205" fontId="136" fillId="0" borderId="0" applyNumberFormat="0" applyFill="0" applyBorder="0" applyAlignment="0" applyProtection="0"/>
    <xf numFmtId="205" fontId="9" fillId="0" borderId="0"/>
    <xf numFmtId="205" fontId="9" fillId="0" borderId="0"/>
    <xf numFmtId="206" fontId="137" fillId="0" borderId="0" applyBorder="0">
      <alignment vertical="center"/>
      <protection locked="0"/>
    </xf>
    <xf numFmtId="206" fontId="137" fillId="0" borderId="0" applyBorder="0">
      <alignment vertical="center"/>
      <protection locked="0"/>
    </xf>
    <xf numFmtId="206" fontId="9" fillId="0" borderId="0" applyBorder="0">
      <alignment vertical="center"/>
      <protection locked="0"/>
    </xf>
    <xf numFmtId="206" fontId="9" fillId="0" borderId="0" applyBorder="0">
      <alignment vertical="center"/>
      <protection locked="0"/>
    </xf>
    <xf numFmtId="206" fontId="9" fillId="0" borderId="0" applyBorder="0">
      <alignment vertical="center"/>
      <protection locked="0"/>
    </xf>
    <xf numFmtId="206" fontId="137" fillId="0" borderId="0" applyBorder="0">
      <alignment vertical="center"/>
      <protection locked="0"/>
    </xf>
    <xf numFmtId="206" fontId="9" fillId="0" borderId="0" applyBorder="0">
      <alignment vertical="center"/>
      <protection locked="0"/>
    </xf>
    <xf numFmtId="206" fontId="9" fillId="0" borderId="0" applyBorder="0">
      <alignment vertical="center"/>
      <protection locked="0"/>
    </xf>
    <xf numFmtId="206" fontId="9" fillId="0" borderId="0" applyBorder="0">
      <alignment vertical="center"/>
      <protection locked="0"/>
    </xf>
    <xf numFmtId="206" fontId="9" fillId="0" borderId="0" applyBorder="0">
      <alignment vertical="center"/>
      <protection locked="0"/>
    </xf>
    <xf numFmtId="206" fontId="138" fillId="0" borderId="0" applyBorder="0">
      <alignment vertical="center"/>
      <protection locked="0"/>
    </xf>
    <xf numFmtId="206" fontId="138" fillId="0" borderId="0" applyBorder="0">
      <alignment vertical="center"/>
      <protection locked="0"/>
    </xf>
    <xf numFmtId="206" fontId="138" fillId="0" borderId="0" applyBorder="0">
      <alignment vertical="center"/>
      <protection locked="0"/>
    </xf>
    <xf numFmtId="206" fontId="137" fillId="0" borderId="0" applyBorder="0">
      <alignment vertical="center"/>
      <protection locked="0"/>
    </xf>
    <xf numFmtId="206" fontId="137" fillId="0" borderId="0" applyBorder="0">
      <alignment vertical="center"/>
      <protection locked="0"/>
    </xf>
    <xf numFmtId="206" fontId="9" fillId="0" borderId="0" applyBorder="0">
      <alignment vertical="center"/>
      <protection locked="0"/>
    </xf>
    <xf numFmtId="206" fontId="137" fillId="0" borderId="0" applyBorder="0">
      <alignment vertical="center"/>
      <protection locked="0"/>
    </xf>
    <xf numFmtId="206" fontId="9" fillId="0" borderId="0" applyBorder="0">
      <alignment vertical="center"/>
      <protection locked="0"/>
    </xf>
    <xf numFmtId="206" fontId="9" fillId="0" borderId="0" applyBorder="0">
      <alignment vertical="center"/>
      <protection locked="0"/>
    </xf>
    <xf numFmtId="206" fontId="9" fillId="0" borderId="0" applyBorder="0">
      <alignment vertical="center"/>
      <protection locked="0"/>
    </xf>
    <xf numFmtId="206" fontId="9" fillId="0" borderId="0" applyBorder="0">
      <alignment vertical="center"/>
      <protection locked="0"/>
    </xf>
    <xf numFmtId="206" fontId="138" fillId="0" borderId="0" applyBorder="0">
      <alignment vertical="center"/>
      <protection locked="0"/>
    </xf>
    <xf numFmtId="206" fontId="137" fillId="0" borderId="0" applyBorder="0">
      <alignment vertical="center"/>
      <protection locked="0"/>
    </xf>
    <xf numFmtId="206" fontId="137" fillId="0" borderId="0" applyBorder="0">
      <alignment vertical="center"/>
      <protection locked="0"/>
    </xf>
    <xf numFmtId="206" fontId="9" fillId="0" borderId="0" applyBorder="0">
      <alignment vertical="center"/>
      <protection locked="0"/>
    </xf>
    <xf numFmtId="206" fontId="137" fillId="0" borderId="0" applyBorder="0">
      <alignment vertical="center"/>
      <protection locked="0"/>
    </xf>
    <xf numFmtId="206" fontId="9" fillId="0" borderId="0" applyBorder="0">
      <alignment vertical="center"/>
      <protection locked="0"/>
    </xf>
    <xf numFmtId="206" fontId="9" fillId="0" borderId="0" applyBorder="0">
      <alignment vertical="center"/>
      <protection locked="0"/>
    </xf>
    <xf numFmtId="206" fontId="9" fillId="0" borderId="0" applyBorder="0">
      <alignment vertical="center"/>
      <protection locked="0"/>
    </xf>
    <xf numFmtId="206" fontId="9" fillId="0" borderId="0" applyBorder="0">
      <alignment vertical="center"/>
      <protection locked="0"/>
    </xf>
    <xf numFmtId="206" fontId="138" fillId="0" borderId="0" applyBorder="0">
      <alignment vertical="center"/>
      <protection locked="0"/>
    </xf>
    <xf numFmtId="205" fontId="9" fillId="0" borderId="0"/>
    <xf numFmtId="205" fontId="9" fillId="112" borderId="49" applyNumberFormat="0">
      <alignment horizontal="left" vertical="center"/>
    </xf>
    <xf numFmtId="205" fontId="92" fillId="0" borderId="0">
      <alignment vertical="top"/>
    </xf>
    <xf numFmtId="205" fontId="103" fillId="0" borderId="0"/>
    <xf numFmtId="205" fontId="70" fillId="0" borderId="0" applyNumberFormat="0" applyFill="0" applyBorder="0" applyAlignment="0" applyProtection="0"/>
    <xf numFmtId="205" fontId="70" fillId="0" borderId="0" applyNumberFormat="0" applyFill="0" applyBorder="0" applyAlignment="0" applyProtection="0"/>
    <xf numFmtId="205" fontId="70" fillId="0" borderId="0" applyNumberFormat="0" applyFill="0" applyBorder="0" applyAlignment="0" applyProtection="0"/>
    <xf numFmtId="205" fontId="70" fillId="0" borderId="0" applyNumberFormat="0" applyFill="0" applyBorder="0" applyAlignment="0" applyProtection="0"/>
    <xf numFmtId="205" fontId="70" fillId="0" borderId="0" applyNumberFormat="0" applyFill="0" applyBorder="0" applyAlignment="0" applyProtection="0"/>
    <xf numFmtId="205" fontId="9" fillId="0" borderId="0"/>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70" fillId="0" borderId="0" applyNumberFormat="0" applyFill="0" applyBorder="0" applyAlignment="0" applyProtection="0"/>
    <xf numFmtId="205" fontId="92" fillId="0" borderId="0">
      <alignment vertical="top"/>
    </xf>
    <xf numFmtId="205" fontId="70" fillId="0" borderId="0" applyNumberFormat="0" applyFill="0" applyBorder="0" applyAlignment="0" applyProtection="0"/>
    <xf numFmtId="205" fontId="92" fillId="0" borderId="0">
      <alignment vertical="top"/>
    </xf>
    <xf numFmtId="205" fontId="92" fillId="0" borderId="0">
      <alignment vertical="top"/>
    </xf>
    <xf numFmtId="205" fontId="92" fillId="0" borderId="0">
      <alignment vertical="top"/>
    </xf>
    <xf numFmtId="205" fontId="70" fillId="0" borderId="0" applyNumberFormat="0" applyFill="0" applyBorder="0" applyAlignment="0" applyProtection="0"/>
    <xf numFmtId="205" fontId="92" fillId="0" borderId="0">
      <alignment vertical="top"/>
    </xf>
    <xf numFmtId="205" fontId="92" fillId="0" borderId="0">
      <alignment vertical="top"/>
    </xf>
    <xf numFmtId="205" fontId="92" fillId="0" borderId="0">
      <alignment vertical="top"/>
    </xf>
    <xf numFmtId="205" fontId="70" fillId="0" borderId="0" applyNumberFormat="0" applyFill="0" applyBorder="0" applyAlignment="0" applyProtection="0"/>
    <xf numFmtId="205" fontId="70" fillId="0" borderId="0" applyNumberFormat="0" applyFill="0" applyBorder="0" applyAlignment="0" applyProtection="0"/>
    <xf numFmtId="205" fontId="92" fillId="0" borderId="0">
      <alignment vertical="top"/>
    </xf>
    <xf numFmtId="205" fontId="92" fillId="0" borderId="0">
      <alignment vertical="top"/>
    </xf>
    <xf numFmtId="205" fontId="9" fillId="0" borderId="0"/>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70" fillId="0" borderId="0" applyNumberFormat="0" applyFill="0" applyBorder="0" applyAlignment="0" applyProtection="0"/>
    <xf numFmtId="205" fontId="92" fillId="0" borderId="0">
      <alignment vertical="top"/>
    </xf>
    <xf numFmtId="205" fontId="92" fillId="0" borderId="0">
      <alignment vertical="top"/>
    </xf>
    <xf numFmtId="205" fontId="70" fillId="0" borderId="0" applyNumberFormat="0" applyFill="0" applyBorder="0" applyAlignment="0" applyProtection="0"/>
    <xf numFmtId="205" fontId="92" fillId="0" borderId="0">
      <alignment vertical="top"/>
    </xf>
    <xf numFmtId="205" fontId="70" fillId="0" borderId="0" applyNumberFormat="0" applyFill="0" applyBorder="0" applyAlignment="0" applyProtection="0"/>
    <xf numFmtId="205" fontId="92" fillId="0" borderId="0">
      <alignment vertical="top"/>
    </xf>
    <xf numFmtId="205" fontId="70" fillId="0" borderId="0" applyNumberFormat="0" applyFill="0" applyBorder="0" applyAlignment="0" applyProtection="0"/>
    <xf numFmtId="205" fontId="92" fillId="0" borderId="0">
      <alignment vertical="top"/>
    </xf>
    <xf numFmtId="205" fontId="92" fillId="0" borderId="0">
      <alignment vertical="top"/>
    </xf>
    <xf numFmtId="205" fontId="92" fillId="0" borderId="0">
      <alignment vertical="top"/>
    </xf>
    <xf numFmtId="205" fontId="70" fillId="0" borderId="0" applyNumberFormat="0" applyFill="0" applyBorder="0" applyAlignment="0" applyProtection="0"/>
    <xf numFmtId="205" fontId="92" fillId="0" borderId="0">
      <alignment vertical="top"/>
    </xf>
    <xf numFmtId="205" fontId="92" fillId="0" borderId="0">
      <alignment vertical="top"/>
    </xf>
    <xf numFmtId="205" fontId="70" fillId="0" borderId="0" applyNumberFormat="0" applyFill="0" applyBorder="0" applyAlignment="0" applyProtection="0"/>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70" fillId="0" borderId="0" applyNumberFormat="0" applyFill="0" applyBorder="0" applyAlignment="0" applyProtection="0"/>
    <xf numFmtId="205" fontId="92" fillId="0" borderId="0">
      <alignment vertical="top"/>
    </xf>
    <xf numFmtId="205" fontId="92" fillId="0" borderId="0">
      <alignment vertical="top"/>
    </xf>
    <xf numFmtId="205" fontId="70" fillId="0" borderId="0" applyNumberFormat="0" applyFill="0" applyBorder="0" applyAlignment="0" applyProtection="0"/>
    <xf numFmtId="205" fontId="92" fillId="0" borderId="0">
      <alignment vertical="top"/>
    </xf>
    <xf numFmtId="205" fontId="70" fillId="0" borderId="0" applyNumberFormat="0" applyFill="0" applyBorder="0" applyAlignment="0" applyProtection="0"/>
    <xf numFmtId="205" fontId="70" fillId="0" borderId="0" applyNumberFormat="0" applyFill="0" applyBorder="0" applyAlignment="0" applyProtection="0"/>
    <xf numFmtId="205" fontId="92" fillId="0" borderId="0">
      <alignment vertical="top"/>
    </xf>
    <xf numFmtId="205" fontId="92" fillId="0" borderId="0">
      <alignment vertical="top"/>
    </xf>
    <xf numFmtId="205" fontId="92" fillId="0" borderId="0">
      <alignment vertical="top"/>
    </xf>
    <xf numFmtId="205" fontId="92" fillId="0" borderId="0">
      <alignment vertical="top"/>
    </xf>
    <xf numFmtId="205" fontId="70" fillId="0" borderId="0" applyNumberFormat="0" applyFill="0" applyBorder="0" applyAlignment="0" applyProtection="0"/>
    <xf numFmtId="205" fontId="92" fillId="0" borderId="0">
      <alignment vertical="top"/>
    </xf>
    <xf numFmtId="207" fontId="139" fillId="0" borderId="0" applyFont="0" applyFill="0" applyBorder="0" applyAlignment="0" applyProtection="0"/>
    <xf numFmtId="205" fontId="9" fillId="0" borderId="0"/>
    <xf numFmtId="208" fontId="139" fillId="0" borderId="0" applyFont="0" applyFill="0" applyBorder="0" applyAlignment="0" applyProtection="0"/>
    <xf numFmtId="209" fontId="140" fillId="0" borderId="0">
      <alignment horizontal="left"/>
    </xf>
    <xf numFmtId="210" fontId="141" fillId="0" borderId="0">
      <alignment horizontal="left"/>
    </xf>
    <xf numFmtId="211" fontId="136" fillId="0" borderId="0" applyFont="0" applyFill="0" applyBorder="0" applyAlignment="0" applyProtection="0">
      <alignment vertical="top"/>
    </xf>
    <xf numFmtId="205" fontId="4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0" fontId="48" fillId="0" borderId="0" applyNumberFormat="0" applyFill="0" applyBorder="0" applyAlignment="0" applyProtection="0"/>
    <xf numFmtId="205"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8" fillId="0" borderId="0" applyNumberFormat="0" applyFill="0" applyBorder="0" applyAlignment="0" applyProtection="0"/>
    <xf numFmtId="205" fontId="9" fillId="0" borderId="0" applyNumberFormat="0" applyFill="0" applyBorder="0" applyAlignment="0" applyProtection="0"/>
    <xf numFmtId="0" fontId="9"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5" fontId="48" fillId="0" borderId="0" applyNumberFormat="0" applyFill="0" applyBorder="0" applyAlignment="0" applyProtection="0"/>
    <xf numFmtId="0" fontId="9" fillId="0" borderId="0" applyNumberFormat="0" applyFill="0" applyBorder="0" applyAlignment="0" applyProtection="0"/>
    <xf numFmtId="0" fontId="9" fillId="0" borderId="71"/>
    <xf numFmtId="0" fontId="9" fillId="0" borderId="71"/>
    <xf numFmtId="0" fontId="9" fillId="0" borderId="71"/>
    <xf numFmtId="0" fontId="9" fillId="0" borderId="0" applyNumberFormat="0" applyFill="0" applyBorder="0" applyAlignment="0" applyProtection="0"/>
    <xf numFmtId="0" fontId="9" fillId="0" borderId="0" applyNumberFormat="0" applyFill="0" applyBorder="0" applyAlignment="0" applyProtection="0"/>
    <xf numFmtId="0" fontId="142"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142" fillId="0" borderId="0">
      <alignment vertical="top"/>
    </xf>
    <xf numFmtId="0" fontId="9" fillId="0" borderId="0" applyNumberFormat="0" applyFill="0" applyBorder="0" applyAlignment="0" applyProtection="0"/>
    <xf numFmtId="0" fontId="142" fillId="0" borderId="0">
      <alignment vertical="top"/>
    </xf>
    <xf numFmtId="0" fontId="48" fillId="0" borderId="0" applyNumberFormat="0" applyFill="0" applyBorder="0" applyAlignment="0" applyProtection="0"/>
    <xf numFmtId="0" fontId="142"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5" fontId="48" fillId="0" borderId="0" applyNumberFormat="0" applyFill="0" applyBorder="0" applyAlignment="0" applyProtection="0"/>
    <xf numFmtId="0" fontId="4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8"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5" fontId="4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5" fontId="48" fillId="0" borderId="0" applyNumberFormat="0" applyFill="0" applyBorder="0" applyAlignment="0" applyProtection="0"/>
    <xf numFmtId="0" fontId="9" fillId="0" borderId="0" applyNumberFormat="0" applyFill="0" applyBorder="0" applyAlignment="0" applyProtection="0"/>
    <xf numFmtId="0" fontId="48" fillId="0" borderId="0">
      <alignment vertical="top"/>
    </xf>
    <xf numFmtId="0" fontId="9" fillId="0" borderId="0" applyNumberFormat="0" applyFill="0" applyBorder="0" applyAlignment="0" applyProtection="0"/>
    <xf numFmtId="205" fontId="9" fillId="0" borderId="0" applyNumberFormat="0" applyFill="0" applyBorder="0" applyAlignment="0" applyProtection="0"/>
    <xf numFmtId="205" fontId="48" fillId="0" borderId="0" applyNumberFormat="0" applyFill="0" applyBorder="0" applyAlignment="0" applyProtection="0"/>
    <xf numFmtId="0" fontId="48" fillId="0" borderId="0" applyNumberFormat="0" applyFill="0" applyBorder="0" applyAlignment="0" applyProtection="0"/>
    <xf numFmtId="0" fontId="9" fillId="0" borderId="0" applyNumberFormat="0" applyFill="0" applyBorder="0" applyAlignment="0" applyProtection="0"/>
    <xf numFmtId="205" fontId="48" fillId="0" borderId="0" applyNumberFormat="0" applyFill="0" applyBorder="0" applyAlignment="0" applyProtection="0"/>
    <xf numFmtId="0" fontId="9" fillId="0" borderId="0">
      <alignment vertical="top"/>
    </xf>
    <xf numFmtId="0" fontId="48" fillId="0" borderId="0" applyNumberFormat="0" applyFill="0" applyBorder="0" applyAlignment="0" applyProtection="0"/>
    <xf numFmtId="0" fontId="9" fillId="0" borderId="0" applyNumberFormat="0" applyFill="0" applyBorder="0" applyAlignment="0" applyProtection="0"/>
    <xf numFmtId="205" fontId="48" fillId="0" borderId="0" applyNumberFormat="0" applyFill="0" applyBorder="0" applyAlignment="0" applyProtection="0"/>
    <xf numFmtId="0" fontId="9" fillId="0" borderId="0" applyNumberFormat="0" applyFill="0" applyBorder="0" applyAlignment="0" applyProtection="0"/>
    <xf numFmtId="0" fontId="48" fillId="0" borderId="0">
      <alignment vertical="top"/>
    </xf>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12" fontId="9" fillId="0" borderId="0" applyNumberFormat="0" applyFill="0" applyBorder="0" applyAlignment="0" applyProtection="0"/>
    <xf numFmtId="212"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2" fillId="0" borderId="0">
      <alignment vertical="top"/>
    </xf>
    <xf numFmtId="0" fontId="92" fillId="0" borderId="0">
      <alignment vertical="top"/>
    </xf>
    <xf numFmtId="0" fontId="92" fillId="0" borderId="0">
      <alignment vertical="top"/>
    </xf>
    <xf numFmtId="0" fontId="92" fillId="0" borderId="0">
      <alignment vertical="top"/>
    </xf>
    <xf numFmtId="0" fontId="92" fillId="0" borderId="0">
      <alignment vertical="top"/>
    </xf>
    <xf numFmtId="0" fontId="92" fillId="0" borderId="0">
      <alignment vertical="top"/>
    </xf>
    <xf numFmtId="0" fontId="142" fillId="0" borderId="0">
      <alignment vertical="top"/>
    </xf>
    <xf numFmtId="0" fontId="92" fillId="0" borderId="0">
      <alignment vertical="top"/>
    </xf>
    <xf numFmtId="0" fontId="92" fillId="0" borderId="0">
      <alignment vertical="top"/>
    </xf>
    <xf numFmtId="0" fontId="92"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2" fillId="0" borderId="0">
      <alignment vertical="top"/>
    </xf>
    <xf numFmtId="0" fontId="92" fillId="0" borderId="0">
      <alignment vertical="top"/>
    </xf>
    <xf numFmtId="0" fontId="92" fillId="0" borderId="0">
      <alignment vertical="top"/>
    </xf>
    <xf numFmtId="0" fontId="92" fillId="0" borderId="0">
      <alignment vertical="top"/>
    </xf>
    <xf numFmtId="0" fontId="92" fillId="0" borderId="0">
      <alignment vertical="top"/>
    </xf>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0" fontId="9" fillId="0" borderId="0">
      <alignment vertical="top"/>
    </xf>
    <xf numFmtId="205" fontId="9" fillId="0" borderId="0" applyNumberFormat="0" applyFill="0" applyBorder="0" applyAlignment="0" applyProtection="0"/>
    <xf numFmtId="205" fontId="9"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9"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9" fillId="0" borderId="0" applyNumberFormat="0" applyFill="0" applyBorder="0" applyAlignment="0" applyProtection="0"/>
    <xf numFmtId="0" fontId="4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5" fontId="9" fillId="0" borderId="0" applyNumberFormat="0" applyFill="0" applyBorder="0" applyAlignment="0" applyProtection="0"/>
    <xf numFmtId="0" fontId="142" fillId="0" borderId="0">
      <alignment vertical="top"/>
    </xf>
    <xf numFmtId="0" fontId="142"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8" fillId="0" borderId="0" applyNumberFormat="0" applyFill="0" applyBorder="0" applyAlignment="0" applyProtection="0"/>
    <xf numFmtId="0" fontId="9" fillId="0" borderId="0" applyNumberFormat="0" applyFill="0" applyBorder="0" applyAlignment="0" applyProtection="0"/>
    <xf numFmtId="205" fontId="48" fillId="0" borderId="0" applyNumberFormat="0" applyFill="0" applyBorder="0" applyAlignment="0" applyProtection="0"/>
    <xf numFmtId="0" fontId="9" fillId="0" borderId="0" applyNumberFormat="0" applyFill="0" applyBorder="0" applyAlignment="0" applyProtection="0"/>
    <xf numFmtId="0" fontId="48"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12" fontId="8" fillId="0" borderId="0"/>
    <xf numFmtId="205"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8" fillId="0" borderId="0"/>
    <xf numFmtId="0" fontId="8" fillId="0" borderId="0"/>
    <xf numFmtId="212" fontId="8" fillId="0" borderId="0"/>
    <xf numFmtId="0" fontId="8" fillId="0" borderId="0"/>
    <xf numFmtId="0" fontId="8" fillId="0" borderId="0"/>
    <xf numFmtId="205"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205" fontId="48" fillId="0" borderId="0" applyNumberFormat="0" applyFill="0" applyBorder="0" applyAlignment="0" applyProtection="0"/>
    <xf numFmtId="0"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205" fontId="123" fillId="0" borderId="0" applyNumberFormat="0" applyFill="0" applyBorder="0" applyAlignment="0" applyProtection="0"/>
    <xf numFmtId="205" fontId="123"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lignment vertical="top"/>
    </xf>
    <xf numFmtId="0" fontId="48" fillId="0" borderId="0" applyNumberFormat="0" applyFill="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205" fontId="92" fillId="44" borderId="0" applyNumberFormat="0" applyBorder="0" applyAlignment="0" applyProtection="0"/>
    <xf numFmtId="205" fontId="92" fillId="44"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50" borderId="0" applyNumberFormat="0" applyBorder="0" applyAlignment="0" applyProtection="0"/>
    <xf numFmtId="0" fontId="143" fillId="49" borderId="0" applyNumberFormat="0" applyBorder="0" applyAlignment="0" applyProtection="0"/>
    <xf numFmtId="0" fontId="143" fillId="49" borderId="0" applyNumberFormat="0" applyBorder="0" applyAlignment="0" applyProtection="0"/>
    <xf numFmtId="0" fontId="143" fillId="49" borderId="0" applyNumberFormat="0" applyBorder="0" applyAlignment="0" applyProtection="0"/>
    <xf numFmtId="0" fontId="143" fillId="49" borderId="0" applyNumberFormat="0" applyBorder="0" applyAlignment="0" applyProtection="0"/>
    <xf numFmtId="205" fontId="92" fillId="45" borderId="0" applyNumberFormat="0" applyBorder="0" applyAlignment="0" applyProtection="0"/>
    <xf numFmtId="205" fontId="92" fillId="45" borderId="0" applyNumberFormat="0" applyBorder="0" applyAlignment="0" applyProtection="0"/>
    <xf numFmtId="0" fontId="143" fillId="49" borderId="0" applyNumberFormat="0" applyBorder="0" applyAlignment="0" applyProtection="0"/>
    <xf numFmtId="0" fontId="143" fillId="49" borderId="0" applyNumberFormat="0" applyBorder="0" applyAlignment="0" applyProtection="0"/>
    <xf numFmtId="0" fontId="143" fillId="49" borderId="0" applyNumberFormat="0" applyBorder="0" applyAlignment="0" applyProtection="0"/>
    <xf numFmtId="0" fontId="143" fillId="49" borderId="0" applyNumberFormat="0" applyBorder="0" applyAlignment="0" applyProtection="0"/>
    <xf numFmtId="0" fontId="143" fillId="49" borderId="0" applyNumberFormat="0" applyBorder="0" applyAlignment="0" applyProtection="0"/>
    <xf numFmtId="0" fontId="143" fillId="49"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205" fontId="92" fillId="46" borderId="0" applyNumberFormat="0" applyBorder="0" applyAlignment="0" applyProtection="0"/>
    <xf numFmtId="205" fontId="92" fillId="46"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205" fontId="92" fillId="47" borderId="0" applyNumberFormat="0" applyBorder="0" applyAlignment="0" applyProtection="0"/>
    <xf numFmtId="205" fontId="92" fillId="47"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205" fontId="92" fillId="48" borderId="0" applyNumberFormat="0" applyBorder="0" applyAlignment="0" applyProtection="0"/>
    <xf numFmtId="205" fontId="92" fillId="48"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3"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205" fontId="92" fillId="49" borderId="0" applyNumberFormat="0" applyBorder="0" applyAlignment="0" applyProtection="0"/>
    <xf numFmtId="205" fontId="92" fillId="49"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0" fontId="143" fillId="54" borderId="0" applyNumberFormat="0" applyBorder="0" applyAlignment="0" applyProtection="0"/>
    <xf numFmtId="212" fontId="8" fillId="50" borderId="0" applyNumberFormat="0" applyBorder="0" applyAlignment="0" applyProtection="0"/>
    <xf numFmtId="212" fontId="11"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0" borderId="0" applyNumberFormat="0" applyBorder="0" applyAlignment="0" applyProtection="0"/>
    <xf numFmtId="213" fontId="8" fillId="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11"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2" fontId="11"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2" fontId="11"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2" fontId="11"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2" fontId="11"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50" borderId="0" applyNumberFormat="0" applyBorder="0" applyAlignment="0" applyProtection="0"/>
    <xf numFmtId="213" fontId="8" fillId="50" borderId="0" applyNumberFormat="0" applyBorder="0" applyAlignment="0" applyProtection="0"/>
    <xf numFmtId="212" fontId="8" fillId="49" borderId="0" applyNumberFormat="0" applyBorder="0" applyAlignment="0" applyProtection="0"/>
    <xf numFmtId="212" fontId="11"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11"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2" fontId="11"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113" borderId="0" applyNumberFormat="0" applyBorder="0" applyAlignment="0" applyProtection="0"/>
    <xf numFmtId="213" fontId="8" fillId="113"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2" fontId="11"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2" fontId="11"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2" fontId="11"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49" borderId="0" applyNumberFormat="0" applyBorder="0" applyAlignment="0" applyProtection="0"/>
    <xf numFmtId="213" fontId="8" fillId="49" borderId="0" applyNumberFormat="0" applyBorder="0" applyAlignment="0" applyProtection="0"/>
    <xf numFmtId="212" fontId="8" fillId="51" borderId="0" applyNumberFormat="0" applyBorder="0" applyAlignment="0" applyProtection="0"/>
    <xf numFmtId="212" fontId="11"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11" fillId="38" borderId="23" applyNumberFormat="0" applyFont="0" applyAlignment="0" applyProtection="0"/>
    <xf numFmtId="212" fontId="11" fillId="38" borderId="23" applyNumberFormat="0" applyFont="0" applyAlignment="0" applyProtection="0"/>
    <xf numFmtId="213" fontId="11" fillId="38" borderId="23" applyNumberFormat="0" applyFont="0" applyAlignment="0" applyProtection="0"/>
    <xf numFmtId="213" fontId="11" fillId="38" borderId="23" applyNumberFormat="0" applyFont="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11"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24" borderId="0" applyNumberFormat="0" applyBorder="0" applyAlignment="0" applyProtection="0"/>
    <xf numFmtId="213" fontId="8" fillId="24"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2" fontId="11"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2" fontId="11"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2" fontId="11"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2" fontId="11"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1" borderId="0" applyNumberFormat="0" applyBorder="0" applyAlignment="0" applyProtection="0"/>
    <xf numFmtId="213" fontId="8" fillId="51" borderId="0" applyNumberFormat="0" applyBorder="0" applyAlignment="0" applyProtection="0"/>
    <xf numFmtId="212" fontId="8" fillId="52" borderId="0" applyNumberFormat="0" applyBorder="0" applyAlignment="0" applyProtection="0"/>
    <xf numFmtId="212" fontId="11"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0" borderId="0" applyNumberFormat="0" applyBorder="0" applyAlignment="0" applyProtection="0"/>
    <xf numFmtId="213" fontId="8" fillId="0"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11" fillId="38" borderId="23" applyNumberFormat="0" applyFont="0" applyAlignment="0" applyProtection="0"/>
    <xf numFmtId="212" fontId="11" fillId="38" borderId="23" applyNumberFormat="0" applyFont="0" applyAlignment="0" applyProtection="0"/>
    <xf numFmtId="213" fontId="11" fillId="38" borderId="23" applyNumberFormat="0" applyFont="0" applyAlignment="0" applyProtection="0"/>
    <xf numFmtId="213" fontId="11" fillId="38" borderId="23" applyNumberFormat="0" applyFont="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11"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2" fontId="11"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2" fontId="11"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2" fontId="11"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2" fontId="11"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52" borderId="0" applyNumberFormat="0" applyBorder="0" applyAlignment="0" applyProtection="0"/>
    <xf numFmtId="213" fontId="8" fillId="52" borderId="0" applyNumberFormat="0" applyBorder="0" applyAlignment="0" applyProtection="0"/>
    <xf numFmtId="212" fontId="8" fillId="37" borderId="0" applyNumberFormat="0" applyBorder="0" applyAlignment="0" applyProtection="0"/>
    <xf numFmtId="212" fontId="11" fillId="53"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0" borderId="0" applyNumberFormat="0" applyBorder="0" applyAlignment="0" applyProtection="0"/>
    <xf numFmtId="213" fontId="8" fillId="0"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11" fillId="53"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2" fontId="11" fillId="53"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2" fontId="11" fillId="53"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2" fontId="11" fillId="53"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2" fontId="11" fillId="53"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37" borderId="0" applyNumberFormat="0" applyBorder="0" applyAlignment="0" applyProtection="0"/>
    <xf numFmtId="213" fontId="8" fillId="37" borderId="0" applyNumberFormat="0" applyBorder="0" applyAlignment="0" applyProtection="0"/>
    <xf numFmtId="212" fontId="8" fillId="41" borderId="0" applyNumberFormat="0" applyBorder="0" applyAlignment="0" applyProtection="0"/>
    <xf numFmtId="212" fontId="11" fillId="54"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11" fillId="54"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11" fillId="54" borderId="0" applyNumberFormat="0" applyBorder="0" applyAlignment="0" applyProtection="0"/>
    <xf numFmtId="0" fontId="8" fillId="41" borderId="0" applyNumberFormat="0" applyBorder="0" applyAlignment="0" applyProtection="0"/>
    <xf numFmtId="212" fontId="11" fillId="54"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0" borderId="0"/>
    <xf numFmtId="213" fontId="8" fillId="0" borderId="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11" fillId="54"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2" fontId="11" fillId="54"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2" fontId="11" fillId="54"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2" fontId="11" fillId="54"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2" fontId="11" fillId="54"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212" fontId="8" fillId="41" borderId="0" applyNumberFormat="0" applyBorder="0" applyAlignment="0" applyProtection="0"/>
    <xf numFmtId="213" fontId="8" fillId="41"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205" fontId="92" fillId="55" borderId="0" applyNumberFormat="0" applyBorder="0" applyAlignment="0" applyProtection="0"/>
    <xf numFmtId="205" fontId="92" fillId="55"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5" borderId="0" applyNumberFormat="0" applyBorder="0" applyAlignment="0" applyProtection="0"/>
    <xf numFmtId="0" fontId="143" fillId="45" borderId="0" applyNumberFormat="0" applyBorder="0" applyAlignment="0" applyProtection="0"/>
    <xf numFmtId="0" fontId="143" fillId="45" borderId="0" applyNumberFormat="0" applyBorder="0" applyAlignment="0" applyProtection="0"/>
    <xf numFmtId="0" fontId="143" fillId="45" borderId="0" applyNumberFormat="0" applyBorder="0" applyAlignment="0" applyProtection="0"/>
    <xf numFmtId="205" fontId="92" fillId="45" borderId="0" applyNumberFormat="0" applyBorder="0" applyAlignment="0" applyProtection="0"/>
    <xf numFmtId="205" fontId="92" fillId="45" borderId="0" applyNumberFormat="0" applyBorder="0" applyAlignment="0" applyProtection="0"/>
    <xf numFmtId="0" fontId="143" fillId="45" borderId="0" applyNumberFormat="0" applyBorder="0" applyAlignment="0" applyProtection="0"/>
    <xf numFmtId="0" fontId="143" fillId="45" borderId="0" applyNumberFormat="0" applyBorder="0" applyAlignment="0" applyProtection="0"/>
    <xf numFmtId="0" fontId="143" fillId="45" borderId="0" applyNumberFormat="0" applyBorder="0" applyAlignment="0" applyProtection="0"/>
    <xf numFmtId="0" fontId="143" fillId="45" borderId="0" applyNumberFormat="0" applyBorder="0" applyAlignment="0" applyProtection="0"/>
    <xf numFmtId="0" fontId="143" fillId="45" borderId="0" applyNumberFormat="0" applyBorder="0" applyAlignment="0" applyProtection="0"/>
    <xf numFmtId="0" fontId="143" fillId="45"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205" fontId="92" fillId="56" borderId="0" applyNumberFormat="0" applyBorder="0" applyAlignment="0" applyProtection="0"/>
    <xf numFmtId="205" fontId="92" fillId="56"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8"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205" fontId="92" fillId="57" borderId="0" applyNumberFormat="0" applyBorder="0" applyAlignment="0" applyProtection="0"/>
    <xf numFmtId="205" fontId="92" fillId="57"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205" fontId="92" fillId="55" borderId="0" applyNumberFormat="0" applyBorder="0" applyAlignment="0" applyProtection="0"/>
    <xf numFmtId="205" fontId="92" fillId="55"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48"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205" fontId="92" fillId="54" borderId="0" applyNumberFormat="0" applyBorder="0" applyAlignment="0" applyProtection="0"/>
    <xf numFmtId="205" fontId="92" fillId="54"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0" fontId="143" fillId="59" borderId="0" applyNumberFormat="0" applyBorder="0" applyAlignment="0" applyProtection="0"/>
    <xf numFmtId="212" fontId="8" fillId="22" borderId="0" applyNumberFormat="0" applyBorder="0" applyAlignment="0" applyProtection="0"/>
    <xf numFmtId="212" fontId="11" fillId="48"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11" fillId="38" borderId="23" applyNumberFormat="0" applyFont="0" applyAlignment="0" applyProtection="0"/>
    <xf numFmtId="213" fontId="11" fillId="38" borderId="23" applyNumberFormat="0" applyFont="0" applyAlignment="0" applyProtection="0"/>
    <xf numFmtId="213" fontId="11" fillId="38" borderId="23" applyNumberFormat="0" applyFont="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11" fillId="48"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2" fontId="11" fillId="48"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2" fontId="11" fillId="48"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2" fontId="11" fillId="48"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2" fontId="11" fillId="48"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2" borderId="0" applyNumberFormat="0" applyBorder="0" applyAlignment="0" applyProtection="0"/>
    <xf numFmtId="213" fontId="8" fillId="22" borderId="0" applyNumberFormat="0" applyBorder="0" applyAlignment="0" applyProtection="0"/>
    <xf numFmtId="212" fontId="8" fillId="26" borderId="0" applyNumberFormat="0" applyBorder="0" applyAlignment="0" applyProtection="0"/>
    <xf numFmtId="212" fontId="11" fillId="45"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11" fillId="45"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0" borderId="0" applyNumberFormat="0" applyBorder="0" applyAlignment="0" applyProtection="0"/>
    <xf numFmtId="213" fontId="8" fillId="0" borderId="0" applyNumberFormat="0" applyBorder="0" applyAlignment="0" applyProtection="0"/>
    <xf numFmtId="212" fontId="11" fillId="45"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2" fontId="11" fillId="45"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2" fontId="11" fillId="45"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2" fontId="11" fillId="45"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26" borderId="0" applyNumberFormat="0" applyBorder="0" applyAlignment="0" applyProtection="0"/>
    <xf numFmtId="213" fontId="8" fillId="26" borderId="0" applyNumberFormat="0" applyBorder="0" applyAlignment="0" applyProtection="0"/>
    <xf numFmtId="212" fontId="8" fillId="58" borderId="0" applyNumberFormat="0" applyBorder="0" applyAlignment="0" applyProtection="0"/>
    <xf numFmtId="212" fontId="11"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36" borderId="0" applyNumberFormat="0" applyBorder="0" applyAlignment="0" applyProtection="0"/>
    <xf numFmtId="213" fontId="8" fillId="36"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14" borderId="0" applyNumberFormat="0" applyBorder="0" applyAlignment="0" applyProtection="0"/>
    <xf numFmtId="213" fontId="8" fillId="14"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40" borderId="0" applyNumberFormat="0" applyBorder="0" applyAlignment="0" applyProtection="0"/>
    <xf numFmtId="213" fontId="8" fillId="40"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11"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2" fontId="11"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2" fontId="11"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2" fontId="11"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2" fontId="11"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58" borderId="0" applyNumberFormat="0" applyBorder="0" applyAlignment="0" applyProtection="0"/>
    <xf numFmtId="213" fontId="8" fillId="58" borderId="0" applyNumberFormat="0" applyBorder="0" applyAlignment="0" applyProtection="0"/>
    <xf numFmtId="212" fontId="8" fillId="34" borderId="0" applyNumberFormat="0" applyBorder="0" applyAlignment="0" applyProtection="0"/>
    <xf numFmtId="212" fontId="11" fillId="52"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11" fillId="52"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2" fontId="11" fillId="52"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2" fontId="11" fillId="52"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2" fontId="11" fillId="52"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2" fontId="11" fillId="52"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4" borderId="0" applyNumberFormat="0" applyBorder="0" applyAlignment="0" applyProtection="0"/>
    <xf numFmtId="213" fontId="8" fillId="34" borderId="0" applyNumberFormat="0" applyBorder="0" applyAlignment="0" applyProtection="0"/>
    <xf numFmtId="212" fontId="8" fillId="38" borderId="0" applyNumberFormat="0" applyBorder="0" applyAlignment="0" applyProtection="0"/>
    <xf numFmtId="212" fontId="11" fillId="4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0" borderId="0" applyNumberFormat="0" applyBorder="0" applyAlignment="0" applyProtection="0"/>
    <xf numFmtId="213" fontId="8" fillId="0" borderId="0" applyNumberFormat="0" applyBorder="0" applyAlignment="0" applyProtection="0"/>
    <xf numFmtId="212" fontId="11" fillId="4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6" borderId="0" applyNumberFormat="0" applyBorder="0" applyAlignment="0" applyProtection="0"/>
    <xf numFmtId="213" fontId="8" fillId="36"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114" borderId="0" applyNumberFormat="0" applyBorder="0" applyAlignment="0" applyProtection="0"/>
    <xf numFmtId="213" fontId="8" fillId="114" borderId="0" applyNumberFormat="0" applyBorder="0" applyAlignment="0" applyProtection="0"/>
    <xf numFmtId="212" fontId="11" fillId="4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2" fontId="11" fillId="4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2" fontId="11" fillId="4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2" fontId="11" fillId="4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2" fontId="11" fillId="4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38" borderId="0" applyNumberFormat="0" applyBorder="0" applyAlignment="0" applyProtection="0"/>
    <xf numFmtId="213" fontId="8" fillId="38" borderId="0" applyNumberFormat="0" applyBorder="0" applyAlignment="0" applyProtection="0"/>
    <xf numFmtId="212" fontId="8" fillId="42" borderId="0" applyNumberFormat="0" applyBorder="0" applyAlignment="0" applyProtection="0"/>
    <xf numFmtId="212" fontId="11" fillId="59"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24" borderId="0" applyNumberFormat="0" applyBorder="0" applyAlignment="0" applyProtection="0"/>
    <xf numFmtId="213" fontId="8" fillId="24"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0" borderId="0" applyNumberFormat="0" applyBorder="0" applyAlignment="0" applyProtection="0"/>
    <xf numFmtId="213" fontId="8" fillId="0"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11" fillId="59"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6" borderId="0" applyNumberFormat="0" applyBorder="0" applyAlignment="0" applyProtection="0"/>
    <xf numFmtId="213" fontId="8" fillId="6"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2" fontId="11" fillId="59"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2" fontId="11" fillId="59"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2" fontId="11" fillId="59"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2" fontId="11" fillId="59"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212" fontId="8" fillId="42" borderId="0" applyNumberFormat="0" applyBorder="0" applyAlignment="0" applyProtection="0"/>
    <xf numFmtId="213" fontId="8" fillId="42" borderId="0" applyNumberFormat="0" applyBorder="0" applyAlignment="0" applyProtection="0"/>
    <xf numFmtId="0" fontId="144" fillId="60" borderId="0" applyNumberFormat="0" applyBorder="0" applyAlignment="0" applyProtection="0"/>
    <xf numFmtId="0" fontId="144" fillId="60" borderId="0" applyNumberFormat="0" applyBorder="0" applyAlignment="0" applyProtection="0"/>
    <xf numFmtId="0" fontId="144" fillId="60" borderId="0" applyNumberFormat="0" applyBorder="0" applyAlignment="0" applyProtection="0"/>
    <xf numFmtId="0" fontId="144" fillId="60" borderId="0" applyNumberFormat="0" applyBorder="0" applyAlignment="0" applyProtection="0"/>
    <xf numFmtId="205" fontId="93" fillId="55" borderId="0" applyNumberFormat="0" applyBorder="0" applyAlignment="0" applyProtection="0"/>
    <xf numFmtId="205" fontId="93" fillId="55" borderId="0" applyNumberFormat="0" applyBorder="0" applyAlignment="0" applyProtection="0"/>
    <xf numFmtId="0" fontId="144" fillId="60" borderId="0" applyNumberFormat="0" applyBorder="0" applyAlignment="0" applyProtection="0"/>
    <xf numFmtId="0" fontId="144" fillId="60" borderId="0" applyNumberFormat="0" applyBorder="0" applyAlignment="0" applyProtection="0"/>
    <xf numFmtId="0" fontId="144" fillId="60" borderId="0" applyNumberFormat="0" applyBorder="0" applyAlignment="0" applyProtection="0"/>
    <xf numFmtId="0" fontId="144" fillId="60" borderId="0" applyNumberFormat="0" applyBorder="0" applyAlignment="0" applyProtection="0"/>
    <xf numFmtId="0" fontId="144" fillId="60" borderId="0" applyNumberFormat="0" applyBorder="0" applyAlignment="0" applyProtection="0"/>
    <xf numFmtId="0" fontId="144" fillId="60" borderId="0" applyNumberFormat="0" applyBorder="0" applyAlignment="0" applyProtection="0"/>
    <xf numFmtId="0" fontId="144" fillId="45" borderId="0" applyNumberFormat="0" applyBorder="0" applyAlignment="0" applyProtection="0"/>
    <xf numFmtId="0" fontId="144" fillId="45" borderId="0" applyNumberFormat="0" applyBorder="0" applyAlignment="0" applyProtection="0"/>
    <xf numFmtId="0" fontId="144" fillId="45" borderId="0" applyNumberFormat="0" applyBorder="0" applyAlignment="0" applyProtection="0"/>
    <xf numFmtId="0" fontId="144" fillId="45" borderId="0" applyNumberFormat="0" applyBorder="0" applyAlignment="0" applyProtection="0"/>
    <xf numFmtId="205" fontId="93" fillId="45" borderId="0" applyNumberFormat="0" applyBorder="0" applyAlignment="0" applyProtection="0"/>
    <xf numFmtId="205" fontId="93" fillId="45" borderId="0" applyNumberFormat="0" applyBorder="0" applyAlignment="0" applyProtection="0"/>
    <xf numFmtId="0" fontId="144" fillId="45" borderId="0" applyNumberFormat="0" applyBorder="0" applyAlignment="0" applyProtection="0"/>
    <xf numFmtId="0" fontId="144" fillId="45" borderId="0" applyNumberFormat="0" applyBorder="0" applyAlignment="0" applyProtection="0"/>
    <xf numFmtId="0" fontId="144" fillId="45" borderId="0" applyNumberFormat="0" applyBorder="0" applyAlignment="0" applyProtection="0"/>
    <xf numFmtId="0" fontId="144" fillId="45" borderId="0" applyNumberFormat="0" applyBorder="0" applyAlignment="0" applyProtection="0"/>
    <xf numFmtId="0" fontId="144" fillId="45" borderId="0" applyNumberFormat="0" applyBorder="0" applyAlignment="0" applyProtection="0"/>
    <xf numFmtId="0" fontId="144" fillId="45" borderId="0" applyNumberFormat="0" applyBorder="0" applyAlignment="0" applyProtection="0"/>
    <xf numFmtId="0" fontId="144" fillId="58" borderId="0" applyNumberFormat="0" applyBorder="0" applyAlignment="0" applyProtection="0"/>
    <xf numFmtId="0" fontId="144" fillId="58" borderId="0" applyNumberFormat="0" applyBorder="0" applyAlignment="0" applyProtection="0"/>
    <xf numFmtId="0" fontId="144" fillId="58" borderId="0" applyNumberFormat="0" applyBorder="0" applyAlignment="0" applyProtection="0"/>
    <xf numFmtId="0" fontId="144" fillId="58" borderId="0" applyNumberFormat="0" applyBorder="0" applyAlignment="0" applyProtection="0"/>
    <xf numFmtId="205" fontId="93" fillId="56" borderId="0" applyNumberFormat="0" applyBorder="0" applyAlignment="0" applyProtection="0"/>
    <xf numFmtId="205" fontId="93" fillId="56" borderId="0" applyNumberFormat="0" applyBorder="0" applyAlignment="0" applyProtection="0"/>
    <xf numFmtId="0" fontId="144" fillId="58" borderId="0" applyNumberFormat="0" applyBorder="0" applyAlignment="0" applyProtection="0"/>
    <xf numFmtId="0" fontId="144" fillId="58" borderId="0" applyNumberFormat="0" applyBorder="0" applyAlignment="0" applyProtection="0"/>
    <xf numFmtId="0" fontId="144" fillId="58" borderId="0" applyNumberFormat="0" applyBorder="0" applyAlignment="0" applyProtection="0"/>
    <xf numFmtId="0" fontId="144" fillId="58" borderId="0" applyNumberFormat="0" applyBorder="0" applyAlignment="0" applyProtection="0"/>
    <xf numFmtId="0" fontId="144" fillId="58" borderId="0" applyNumberFormat="0" applyBorder="0" applyAlignment="0" applyProtection="0"/>
    <xf numFmtId="0" fontId="144" fillId="58" borderId="0" applyNumberFormat="0" applyBorder="0" applyAlignment="0" applyProtection="0"/>
    <xf numFmtId="0" fontId="144" fillId="61" borderId="0" applyNumberFormat="0" applyBorder="0" applyAlignment="0" applyProtection="0"/>
    <xf numFmtId="0" fontId="144" fillId="61" borderId="0" applyNumberFormat="0" applyBorder="0" applyAlignment="0" applyProtection="0"/>
    <xf numFmtId="0" fontId="144" fillId="61" borderId="0" applyNumberFormat="0" applyBorder="0" applyAlignment="0" applyProtection="0"/>
    <xf numFmtId="0" fontId="144" fillId="61" borderId="0" applyNumberFormat="0" applyBorder="0" applyAlignment="0" applyProtection="0"/>
    <xf numFmtId="205" fontId="93" fillId="57" borderId="0" applyNumberFormat="0" applyBorder="0" applyAlignment="0" applyProtection="0"/>
    <xf numFmtId="205" fontId="93" fillId="57" borderId="0" applyNumberFormat="0" applyBorder="0" applyAlignment="0" applyProtection="0"/>
    <xf numFmtId="0" fontId="144" fillId="61" borderId="0" applyNumberFormat="0" applyBorder="0" applyAlignment="0" applyProtection="0"/>
    <xf numFmtId="0" fontId="144" fillId="61" borderId="0" applyNumberFormat="0" applyBorder="0" applyAlignment="0" applyProtection="0"/>
    <xf numFmtId="0" fontId="144" fillId="61" borderId="0" applyNumberFormat="0" applyBorder="0" applyAlignment="0" applyProtection="0"/>
    <xf numFmtId="0" fontId="144" fillId="61" borderId="0" applyNumberFormat="0" applyBorder="0" applyAlignment="0" applyProtection="0"/>
    <xf numFmtId="0" fontId="144" fillId="61" borderId="0" applyNumberFormat="0" applyBorder="0" applyAlignment="0" applyProtection="0"/>
    <xf numFmtId="0" fontId="144" fillId="61" borderId="0" applyNumberFormat="0" applyBorder="0" applyAlignment="0" applyProtection="0"/>
    <xf numFmtId="0" fontId="144" fillId="62" borderId="0" applyNumberFormat="0" applyBorder="0" applyAlignment="0" applyProtection="0"/>
    <xf numFmtId="0" fontId="144" fillId="62" borderId="0" applyNumberFormat="0" applyBorder="0" applyAlignment="0" applyProtection="0"/>
    <xf numFmtId="0" fontId="144" fillId="62" borderId="0" applyNumberFormat="0" applyBorder="0" applyAlignment="0" applyProtection="0"/>
    <xf numFmtId="0" fontId="144" fillId="62" borderId="0" applyNumberFormat="0" applyBorder="0" applyAlignment="0" applyProtection="0"/>
    <xf numFmtId="205" fontId="93" fillId="55" borderId="0" applyNumberFormat="0" applyBorder="0" applyAlignment="0" applyProtection="0"/>
    <xf numFmtId="205" fontId="93" fillId="55" borderId="0" applyNumberFormat="0" applyBorder="0" applyAlignment="0" applyProtection="0"/>
    <xf numFmtId="0" fontId="144" fillId="62" borderId="0" applyNumberFormat="0" applyBorder="0" applyAlignment="0" applyProtection="0"/>
    <xf numFmtId="0" fontId="144" fillId="62" borderId="0" applyNumberFormat="0" applyBorder="0" applyAlignment="0" applyProtection="0"/>
    <xf numFmtId="0" fontId="144" fillId="62" borderId="0" applyNumberFormat="0" applyBorder="0" applyAlignment="0" applyProtection="0"/>
    <xf numFmtId="0" fontId="144" fillId="62" borderId="0" applyNumberFormat="0" applyBorder="0" applyAlignment="0" applyProtection="0"/>
    <xf numFmtId="0" fontId="144" fillId="62" borderId="0" applyNumberFormat="0" applyBorder="0" applyAlignment="0" applyProtection="0"/>
    <xf numFmtId="0" fontId="144" fillId="62" borderId="0" applyNumberFormat="0" applyBorder="0" applyAlignment="0" applyProtection="0"/>
    <xf numFmtId="0" fontId="144" fillId="63" borderId="0" applyNumberFormat="0" applyBorder="0" applyAlignment="0" applyProtection="0"/>
    <xf numFmtId="0" fontId="144" fillId="63" borderId="0" applyNumberFormat="0" applyBorder="0" applyAlignment="0" applyProtection="0"/>
    <xf numFmtId="0" fontId="144" fillId="63" borderId="0" applyNumberFormat="0" applyBorder="0" applyAlignment="0" applyProtection="0"/>
    <xf numFmtId="0" fontId="144" fillId="63" borderId="0" applyNumberFormat="0" applyBorder="0" applyAlignment="0" applyProtection="0"/>
    <xf numFmtId="205" fontId="93" fillId="54" borderId="0" applyNumberFormat="0" applyBorder="0" applyAlignment="0" applyProtection="0"/>
    <xf numFmtId="205" fontId="93" fillId="54" borderId="0" applyNumberFormat="0" applyBorder="0" applyAlignment="0" applyProtection="0"/>
    <xf numFmtId="0" fontId="144" fillId="63" borderId="0" applyNumberFormat="0" applyBorder="0" applyAlignment="0" applyProtection="0"/>
    <xf numFmtId="0" fontId="144" fillId="63" borderId="0" applyNumberFormat="0" applyBorder="0" applyAlignment="0" applyProtection="0"/>
    <xf numFmtId="0" fontId="144" fillId="63" borderId="0" applyNumberFormat="0" applyBorder="0" applyAlignment="0" applyProtection="0"/>
    <xf numFmtId="0" fontId="144" fillId="63" borderId="0" applyNumberFormat="0" applyBorder="0" applyAlignment="0" applyProtection="0"/>
    <xf numFmtId="0" fontId="144" fillId="63" borderId="0" applyNumberFormat="0" applyBorder="0" applyAlignment="0" applyProtection="0"/>
    <xf numFmtId="0" fontId="144" fillId="63" borderId="0" applyNumberFormat="0" applyBorder="0" applyAlignment="0" applyProtection="0"/>
    <xf numFmtId="212" fontId="94" fillId="60" borderId="0" applyNumberFormat="0" applyBorder="0" applyAlignment="0" applyProtection="0"/>
    <xf numFmtId="0" fontId="145" fillId="60" borderId="0" applyNumberFormat="0" applyBorder="0" applyAlignment="0" applyProtection="0"/>
    <xf numFmtId="212" fontId="94" fillId="60" borderId="0" applyNumberFormat="0" applyBorder="0" applyAlignment="0" applyProtection="0"/>
    <xf numFmtId="212" fontId="94" fillId="60" borderId="0" applyNumberFormat="0" applyBorder="0" applyAlignment="0" applyProtection="0"/>
    <xf numFmtId="213" fontId="3" fillId="23" borderId="0" applyNumberFormat="0" applyBorder="0" applyAlignment="0" applyProtection="0"/>
    <xf numFmtId="0" fontId="94" fillId="60" borderId="0" applyNumberFormat="0" applyBorder="0" applyAlignment="0" applyProtection="0"/>
    <xf numFmtId="213" fontId="3" fillId="23" borderId="0" applyNumberFormat="0" applyBorder="0" applyAlignment="0" applyProtection="0"/>
    <xf numFmtId="212" fontId="94" fillId="60" borderId="0" applyNumberFormat="0" applyBorder="0" applyAlignment="0" applyProtection="0"/>
    <xf numFmtId="212" fontId="94" fillId="60" borderId="0" applyNumberFormat="0" applyBorder="0" applyAlignment="0" applyProtection="0"/>
    <xf numFmtId="212" fontId="94" fillId="60" borderId="0" applyNumberFormat="0" applyBorder="0" applyAlignment="0" applyProtection="0"/>
    <xf numFmtId="212" fontId="94" fillId="60" borderId="0" applyNumberFormat="0" applyBorder="0" applyAlignment="0" applyProtection="0"/>
    <xf numFmtId="212" fontId="94" fillId="45" borderId="0" applyNumberFormat="0" applyBorder="0" applyAlignment="0" applyProtection="0"/>
    <xf numFmtId="0" fontId="145" fillId="45" borderId="0" applyNumberFormat="0" applyBorder="0" applyAlignment="0" applyProtection="0"/>
    <xf numFmtId="212" fontId="94" fillId="45" borderId="0" applyNumberFormat="0" applyBorder="0" applyAlignment="0" applyProtection="0"/>
    <xf numFmtId="212" fontId="94" fillId="45" borderId="0" applyNumberFormat="0" applyBorder="0" applyAlignment="0" applyProtection="0"/>
    <xf numFmtId="213" fontId="3" fillId="27" borderId="0" applyNumberFormat="0" applyBorder="0" applyAlignment="0" applyProtection="0"/>
    <xf numFmtId="0" fontId="94" fillId="45" borderId="0" applyNumberFormat="0" applyBorder="0" applyAlignment="0" applyProtection="0"/>
    <xf numFmtId="213" fontId="3" fillId="27" borderId="0" applyNumberFormat="0" applyBorder="0" applyAlignment="0" applyProtection="0"/>
    <xf numFmtId="212" fontId="94" fillId="45" borderId="0" applyNumberFormat="0" applyBorder="0" applyAlignment="0" applyProtection="0"/>
    <xf numFmtId="212" fontId="94" fillId="45" borderId="0" applyNumberFormat="0" applyBorder="0" applyAlignment="0" applyProtection="0"/>
    <xf numFmtId="212" fontId="94" fillId="45" borderId="0" applyNumberFormat="0" applyBorder="0" applyAlignment="0" applyProtection="0"/>
    <xf numFmtId="212" fontId="94" fillId="45" borderId="0" applyNumberFormat="0" applyBorder="0" applyAlignment="0" applyProtection="0"/>
    <xf numFmtId="212" fontId="94" fillId="58" borderId="0" applyNumberFormat="0" applyBorder="0" applyAlignment="0" applyProtection="0"/>
    <xf numFmtId="0" fontId="145" fillId="58" borderId="0" applyNumberFormat="0" applyBorder="0" applyAlignment="0" applyProtection="0"/>
    <xf numFmtId="212" fontId="94" fillId="58" borderId="0" applyNumberFormat="0" applyBorder="0" applyAlignment="0" applyProtection="0"/>
    <xf numFmtId="212" fontId="94" fillId="58" borderId="0" applyNumberFormat="0" applyBorder="0" applyAlignment="0" applyProtection="0"/>
    <xf numFmtId="213" fontId="3" fillId="58" borderId="0" applyNumberFormat="0" applyBorder="0" applyAlignment="0" applyProtection="0"/>
    <xf numFmtId="0" fontId="94" fillId="58" borderId="0" applyNumberFormat="0" applyBorder="0" applyAlignment="0" applyProtection="0"/>
    <xf numFmtId="213" fontId="3" fillId="58" borderId="0" applyNumberFormat="0" applyBorder="0" applyAlignment="0" applyProtection="0"/>
    <xf numFmtId="212" fontId="94" fillId="58" borderId="0" applyNumberFormat="0" applyBorder="0" applyAlignment="0" applyProtection="0"/>
    <xf numFmtId="212" fontId="94" fillId="58" borderId="0" applyNumberFormat="0" applyBorder="0" applyAlignment="0" applyProtection="0"/>
    <xf numFmtId="212" fontId="94" fillId="58" borderId="0" applyNumberFormat="0" applyBorder="0" applyAlignment="0" applyProtection="0"/>
    <xf numFmtId="212" fontId="94" fillId="58" borderId="0" applyNumberFormat="0" applyBorder="0" applyAlignment="0" applyProtection="0"/>
    <xf numFmtId="212" fontId="94" fillId="61" borderId="0" applyNumberFormat="0" applyBorder="0" applyAlignment="0" applyProtection="0"/>
    <xf numFmtId="0" fontId="145" fillId="61" borderId="0" applyNumberFormat="0" applyBorder="0" applyAlignment="0" applyProtection="0"/>
    <xf numFmtId="212" fontId="94" fillId="61" borderId="0" applyNumberFormat="0" applyBorder="0" applyAlignment="0" applyProtection="0"/>
    <xf numFmtId="212" fontId="94" fillId="61" borderId="0" applyNumberFormat="0" applyBorder="0" applyAlignment="0" applyProtection="0"/>
    <xf numFmtId="213" fontId="3" fillId="61" borderId="0" applyNumberFormat="0" applyBorder="0" applyAlignment="0" applyProtection="0"/>
    <xf numFmtId="0" fontId="94" fillId="61" borderId="0" applyNumberFormat="0" applyBorder="0" applyAlignment="0" applyProtection="0"/>
    <xf numFmtId="213" fontId="3" fillId="61" borderId="0" applyNumberFormat="0" applyBorder="0" applyAlignment="0" applyProtection="0"/>
    <xf numFmtId="212" fontId="94" fillId="61" borderId="0" applyNumberFormat="0" applyBorder="0" applyAlignment="0" applyProtection="0"/>
    <xf numFmtId="212" fontId="94" fillId="61" borderId="0" applyNumberFormat="0" applyBorder="0" applyAlignment="0" applyProtection="0"/>
    <xf numFmtId="212" fontId="94" fillId="61" borderId="0" applyNumberFormat="0" applyBorder="0" applyAlignment="0" applyProtection="0"/>
    <xf numFmtId="212" fontId="94" fillId="61" borderId="0" applyNumberFormat="0" applyBorder="0" applyAlignment="0" applyProtection="0"/>
    <xf numFmtId="212" fontId="94" fillId="62" borderId="0" applyNumberFormat="0" applyBorder="0" applyAlignment="0" applyProtection="0"/>
    <xf numFmtId="0" fontId="145" fillId="62" borderId="0" applyNumberFormat="0" applyBorder="0" applyAlignment="0" applyProtection="0"/>
    <xf numFmtId="212" fontId="94" fillId="62" borderId="0" applyNumberFormat="0" applyBorder="0" applyAlignment="0" applyProtection="0"/>
    <xf numFmtId="212" fontId="94" fillId="62" borderId="0" applyNumberFormat="0" applyBorder="0" applyAlignment="0" applyProtection="0"/>
    <xf numFmtId="205" fontId="3" fillId="39" borderId="0" applyNumberFormat="0" applyBorder="0" applyAlignment="0" applyProtection="0"/>
    <xf numFmtId="0" fontId="94" fillId="62" borderId="0" applyNumberFormat="0" applyBorder="0" applyAlignment="0" applyProtection="0"/>
    <xf numFmtId="213" fontId="3" fillId="39" borderId="0" applyNumberFormat="0" applyBorder="0" applyAlignment="0" applyProtection="0"/>
    <xf numFmtId="212" fontId="94" fillId="62" borderId="0" applyNumberFormat="0" applyBorder="0" applyAlignment="0" applyProtection="0"/>
    <xf numFmtId="212" fontId="94" fillId="62" borderId="0" applyNumberFormat="0" applyBorder="0" applyAlignment="0" applyProtection="0"/>
    <xf numFmtId="212" fontId="94" fillId="62" borderId="0" applyNumberFormat="0" applyBorder="0" applyAlignment="0" applyProtection="0"/>
    <xf numFmtId="212" fontId="94" fillId="62" borderId="0" applyNumberFormat="0" applyBorder="0" applyAlignment="0" applyProtection="0"/>
    <xf numFmtId="212" fontId="94" fillId="63" borderId="0" applyNumberFormat="0" applyBorder="0" applyAlignment="0" applyProtection="0"/>
    <xf numFmtId="0" fontId="145" fillId="63" borderId="0" applyNumberFormat="0" applyBorder="0" applyAlignment="0" applyProtection="0"/>
    <xf numFmtId="212" fontId="94" fillId="63" borderId="0" applyNumberFormat="0" applyBorder="0" applyAlignment="0" applyProtection="0"/>
    <xf numFmtId="212" fontId="94" fillId="63" borderId="0" applyNumberFormat="0" applyBorder="0" applyAlignment="0" applyProtection="0"/>
    <xf numFmtId="213" fontId="3" fillId="63" borderId="0" applyNumberFormat="0" applyBorder="0" applyAlignment="0" applyProtection="0"/>
    <xf numFmtId="0" fontId="94" fillId="63" borderId="0" applyNumberFormat="0" applyBorder="0" applyAlignment="0" applyProtection="0"/>
    <xf numFmtId="213" fontId="3" fillId="63" borderId="0" applyNumberFormat="0" applyBorder="0" applyAlignment="0" applyProtection="0"/>
    <xf numFmtId="212" fontId="94" fillId="63" borderId="0" applyNumberFormat="0" applyBorder="0" applyAlignment="0" applyProtection="0"/>
    <xf numFmtId="212" fontId="94" fillId="63" borderId="0" applyNumberFormat="0" applyBorder="0" applyAlignment="0" applyProtection="0"/>
    <xf numFmtId="212" fontId="94" fillId="63" borderId="0" applyNumberFormat="0" applyBorder="0" applyAlignment="0" applyProtection="0"/>
    <xf numFmtId="212" fontId="94" fillId="63" borderId="0" applyNumberFormat="0" applyBorder="0" applyAlignment="0" applyProtection="0"/>
    <xf numFmtId="205" fontId="146" fillId="115" borderId="19">
      <alignment horizontal="center"/>
    </xf>
    <xf numFmtId="205" fontId="92" fillId="102" borderId="0"/>
    <xf numFmtId="205" fontId="147" fillId="102" borderId="0">
      <alignment horizontal="center"/>
    </xf>
    <xf numFmtId="205" fontId="148" fillId="102" borderId="0">
      <alignment horizontal="left"/>
    </xf>
    <xf numFmtId="0" fontId="11" fillId="66" borderId="0" applyNumberFormat="0" applyBorder="0" applyAlignment="0" applyProtection="0"/>
    <xf numFmtId="0" fontId="11" fillId="66"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64" borderId="0" applyNumberFormat="0" applyBorder="0" applyAlignment="0" applyProtection="0"/>
    <xf numFmtId="205" fontId="94" fillId="98"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94" fillId="74" borderId="0" applyNumberFormat="0" applyBorder="0" applyAlignment="0" applyProtection="0"/>
    <xf numFmtId="0" fontId="94" fillId="74"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71" borderId="0" applyNumberFormat="0" applyBorder="0" applyAlignment="0" applyProtection="0"/>
    <xf numFmtId="205" fontId="94" fillId="99"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94" fillId="80" borderId="0" applyNumberFormat="0" applyBorder="0" applyAlignment="0" applyProtection="0"/>
    <xf numFmtId="0" fontId="94" fillId="80"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205" fontId="94" fillId="76" borderId="0" applyNumberFormat="0" applyBorder="0" applyAlignment="0" applyProtection="0"/>
    <xf numFmtId="0" fontId="94" fillId="81"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94" fillId="75" borderId="0" applyNumberFormat="0" applyBorder="0" applyAlignment="0" applyProtection="0"/>
    <xf numFmtId="0" fontId="94" fillId="75"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205" fontId="94" fillId="82" borderId="0" applyNumberFormat="0" applyBorder="0" applyAlignment="0" applyProtection="0"/>
    <xf numFmtId="0" fontId="94" fillId="83"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205" fontId="11" fillId="67" borderId="0" applyNumberFormat="0" applyBorder="0" applyAlignment="0" applyProtection="0"/>
    <xf numFmtId="0" fontId="94" fillId="70" borderId="0" applyNumberFormat="0" applyBorder="0" applyAlignment="0" applyProtection="0"/>
    <xf numFmtId="0" fontId="94" fillId="70"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205" fontId="94" fillId="84" borderId="0" applyNumberFormat="0" applyBorder="0" applyAlignment="0" applyProtection="0"/>
    <xf numFmtId="0" fontId="94" fillId="70" borderId="0" applyNumberFormat="0" applyBorder="0" applyAlignment="0" applyProtection="0"/>
    <xf numFmtId="205" fontId="11" fillId="86" borderId="0" applyNumberFormat="0" applyBorder="0" applyAlignment="0" applyProtection="0"/>
    <xf numFmtId="0" fontId="11" fillId="87" borderId="0" applyNumberFormat="0" applyBorder="0" applyAlignment="0" applyProtection="0"/>
    <xf numFmtId="0" fontId="11" fillId="87" borderId="0" applyNumberFormat="0" applyBorder="0" applyAlignment="0" applyProtection="0"/>
    <xf numFmtId="0" fontId="94" fillId="88" borderId="0" applyNumberFormat="0" applyBorder="0" applyAlignment="0" applyProtection="0"/>
    <xf numFmtId="0" fontId="94" fillId="88"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205" fontId="94" fillId="85" borderId="0" applyNumberFormat="0" applyBorder="0" applyAlignment="0" applyProtection="0"/>
    <xf numFmtId="0" fontId="94" fillId="89" borderId="0" applyNumberFormat="0" applyBorder="0" applyAlignment="0" applyProtection="0"/>
    <xf numFmtId="165" fontId="9" fillId="0" borderId="0"/>
    <xf numFmtId="214" fontId="149" fillId="0" borderId="0" applyFont="0" applyFill="0" applyBorder="0" applyAlignment="0" applyProtection="0"/>
    <xf numFmtId="215" fontId="149" fillId="0" borderId="0" applyFont="0" applyFill="0" applyBorder="0" applyAlignment="0" applyProtection="0"/>
    <xf numFmtId="205" fontId="150" fillId="0" borderId="67">
      <protection hidden="1"/>
    </xf>
    <xf numFmtId="205" fontId="151" fillId="57" borderId="67" applyNumberFormat="0" applyFont="0" applyBorder="0" applyAlignment="0" applyProtection="0">
      <protection hidden="1"/>
    </xf>
    <xf numFmtId="0" fontId="152" fillId="49" borderId="0" applyNumberFormat="0" applyBorder="0" applyAlignment="0" applyProtection="0"/>
    <xf numFmtId="0" fontId="152" fillId="49" borderId="0" applyNumberFormat="0" applyBorder="0" applyAlignment="0" applyProtection="0"/>
    <xf numFmtId="0" fontId="152" fillId="49" borderId="0" applyNumberFormat="0" applyBorder="0" applyAlignment="0" applyProtection="0"/>
    <xf numFmtId="0" fontId="152" fillId="49" borderId="0" applyNumberFormat="0" applyBorder="0" applyAlignment="0" applyProtection="0"/>
    <xf numFmtId="205" fontId="96" fillId="74" borderId="0" applyNumberFormat="0" applyBorder="0" applyAlignment="0" applyProtection="0"/>
    <xf numFmtId="205" fontId="96" fillId="74" borderId="0" applyNumberFormat="0" applyBorder="0" applyAlignment="0" applyProtection="0"/>
    <xf numFmtId="0" fontId="152" fillId="49" borderId="0" applyNumberFormat="0" applyBorder="0" applyAlignment="0" applyProtection="0"/>
    <xf numFmtId="0" fontId="152" fillId="49" borderId="0" applyNumberFormat="0" applyBorder="0" applyAlignment="0" applyProtection="0"/>
    <xf numFmtId="0" fontId="152" fillId="49" borderId="0" applyNumberFormat="0" applyBorder="0" applyAlignment="0" applyProtection="0"/>
    <xf numFmtId="0" fontId="152" fillId="49" borderId="0" applyNumberFormat="0" applyBorder="0" applyAlignment="0" applyProtection="0"/>
    <xf numFmtId="0" fontId="152" fillId="49" borderId="0" applyNumberFormat="0" applyBorder="0" applyAlignment="0" applyProtection="0"/>
    <xf numFmtId="0" fontId="152" fillId="49" borderId="0" applyNumberFormat="0" applyBorder="0" applyAlignment="0" applyProtection="0"/>
    <xf numFmtId="205" fontId="141" fillId="0" borderId="0" applyFont="0" applyFill="0" applyBorder="0" applyAlignment="0" applyProtection="0">
      <alignment horizontal="right"/>
    </xf>
    <xf numFmtId="205" fontId="153" fillId="0" borderId="23" applyNumberFormat="0" applyFill="0" applyAlignment="0" applyProtection="0"/>
    <xf numFmtId="185" fontId="154" fillId="0" borderId="21" applyAlignment="0" applyProtection="0"/>
    <xf numFmtId="216" fontId="155" fillId="0" borderId="72" applyNumberFormat="0" applyFont="0" applyFill="0" applyAlignment="0" applyProtection="0">
      <alignment vertical="center"/>
    </xf>
    <xf numFmtId="205" fontId="156" fillId="0" borderId="73" applyFill="0" applyProtection="0">
      <alignment horizontal="right"/>
    </xf>
    <xf numFmtId="212" fontId="100" fillId="51" borderId="0" applyNumberFormat="0" applyBorder="0" applyAlignment="0" applyProtection="0"/>
    <xf numFmtId="212" fontId="100" fillId="51" borderId="0" applyNumberFormat="0" applyBorder="0" applyAlignment="0" applyProtection="0"/>
    <xf numFmtId="213" fontId="81" fillId="13" borderId="0" applyNumberFormat="0" applyBorder="0" applyAlignment="0" applyProtection="0"/>
    <xf numFmtId="0" fontId="157" fillId="51" borderId="0" applyNumberFormat="0" applyBorder="0" applyAlignment="0" applyProtection="0"/>
    <xf numFmtId="217" fontId="139" fillId="0" borderId="0" applyFont="0" applyFill="0" applyBorder="0" applyAlignment="0" applyProtection="0"/>
    <xf numFmtId="218" fontId="43" fillId="0" borderId="0" applyFill="0"/>
    <xf numFmtId="218" fontId="43" fillId="0" borderId="0">
      <alignment horizontal="center"/>
    </xf>
    <xf numFmtId="205" fontId="43" fillId="0" borderId="0" applyFill="0">
      <alignment horizontal="center"/>
    </xf>
    <xf numFmtId="205" fontId="43" fillId="0" borderId="0" applyFill="0">
      <alignment horizontal="center"/>
    </xf>
    <xf numFmtId="218" fontId="158" fillId="0" borderId="74" applyFill="0"/>
    <xf numFmtId="205" fontId="9" fillId="0" borderId="0" applyFont="0" applyAlignment="0"/>
    <xf numFmtId="205" fontId="9" fillId="0" borderId="0" applyFont="0" applyAlignment="0"/>
    <xf numFmtId="205" fontId="159" fillId="0" borderId="0" applyFill="0">
      <alignment vertical="top"/>
    </xf>
    <xf numFmtId="205" fontId="159" fillId="0" borderId="0" applyFill="0">
      <alignment vertical="top"/>
    </xf>
    <xf numFmtId="205" fontId="158" fillId="0" borderId="0" applyFill="0">
      <alignment horizontal="left" vertical="top"/>
    </xf>
    <xf numFmtId="205" fontId="158" fillId="0" borderId="0" applyFill="0">
      <alignment horizontal="left" vertical="top"/>
    </xf>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18" fontId="116" fillId="0" borderId="21" applyFill="0"/>
    <xf numFmtId="205" fontId="9" fillId="0" borderId="0" applyNumberFormat="0" applyFont="0" applyAlignment="0"/>
    <xf numFmtId="205" fontId="9" fillId="0" borderId="0" applyNumberFormat="0" applyFont="0" applyAlignment="0"/>
    <xf numFmtId="205" fontId="159" fillId="0" borderId="0" applyFill="0">
      <alignment wrapText="1"/>
    </xf>
    <xf numFmtId="205" fontId="159" fillId="0" borderId="0" applyFill="0">
      <alignment wrapText="1"/>
    </xf>
    <xf numFmtId="205" fontId="158" fillId="0" borderId="0" applyFill="0">
      <alignment horizontal="left" vertical="top" wrapText="1"/>
    </xf>
    <xf numFmtId="205" fontId="158" fillId="0" borderId="0" applyFill="0">
      <alignment horizontal="left" vertical="top" wrapText="1"/>
    </xf>
    <xf numFmtId="218" fontId="46" fillId="0" borderId="0" applyFill="0"/>
    <xf numFmtId="205" fontId="160" fillId="0" borderId="0" applyNumberFormat="0" applyFont="0" applyAlignment="0">
      <alignment horizontal="center"/>
    </xf>
    <xf numFmtId="205" fontId="160" fillId="0" borderId="0" applyNumberFormat="0" applyFont="0" applyAlignment="0">
      <alignment horizontal="center"/>
    </xf>
    <xf numFmtId="205" fontId="161" fillId="0" borderId="0" applyFill="0">
      <alignment vertical="top" wrapText="1"/>
    </xf>
    <xf numFmtId="205" fontId="161" fillId="0" borderId="0" applyFill="0">
      <alignment vertical="top" wrapText="1"/>
    </xf>
    <xf numFmtId="205" fontId="116" fillId="0" borderId="0" applyFill="0">
      <alignment horizontal="left" vertical="top" wrapText="1"/>
    </xf>
    <xf numFmtId="205" fontId="116" fillId="0" borderId="0" applyFill="0">
      <alignment horizontal="left" vertical="top" wrapText="1"/>
    </xf>
    <xf numFmtId="218" fontId="9" fillId="0" borderId="0" applyFill="0"/>
    <xf numFmtId="205" fontId="160" fillId="0" borderId="0" applyNumberFormat="0" applyFont="0" applyAlignment="0">
      <alignment horizontal="center"/>
    </xf>
    <xf numFmtId="205" fontId="160" fillId="0" borderId="0" applyNumberFormat="0" applyFont="0" applyAlignment="0">
      <alignment horizontal="center"/>
    </xf>
    <xf numFmtId="205" fontId="162" fillId="0" borderId="0" applyFill="0">
      <alignment vertical="center" wrapText="1"/>
    </xf>
    <xf numFmtId="205" fontId="162" fillId="0" borderId="0" applyFill="0">
      <alignment vertical="center" wrapText="1"/>
    </xf>
    <xf numFmtId="205" fontId="163" fillId="0" borderId="0">
      <alignment horizontal="left" vertical="center" wrapText="1"/>
    </xf>
    <xf numFmtId="205" fontId="163" fillId="0" borderId="0">
      <alignment horizontal="left" vertical="center" wrapText="1"/>
    </xf>
    <xf numFmtId="218" fontId="91" fillId="0" borderId="0" applyFill="0"/>
    <xf numFmtId="205" fontId="160" fillId="0" borderId="0" applyNumberFormat="0" applyFont="0" applyAlignment="0">
      <alignment horizontal="center"/>
    </xf>
    <xf numFmtId="205" fontId="160" fillId="0" borderId="0" applyNumberFormat="0" applyFont="0" applyAlignment="0">
      <alignment horizontal="center"/>
    </xf>
    <xf numFmtId="205" fontId="164" fillId="0" borderId="0" applyFill="0">
      <alignment horizontal="center" vertical="center" wrapText="1"/>
    </xf>
    <xf numFmtId="205" fontId="164" fillId="0" borderId="0" applyFill="0">
      <alignment horizontal="center" vertical="center" wrapText="1"/>
    </xf>
    <xf numFmtId="205" fontId="9" fillId="0" borderId="0" applyFill="0">
      <alignment horizontal="center" vertical="center" wrapText="1"/>
    </xf>
    <xf numFmtId="205" fontId="9" fillId="0" borderId="0" applyFill="0">
      <alignment horizontal="center" vertical="center" wrapText="1"/>
    </xf>
    <xf numFmtId="218" fontId="165" fillId="0" borderId="0" applyFill="0"/>
    <xf numFmtId="205" fontId="160" fillId="0" borderId="0" applyNumberFormat="0" applyFont="0" applyAlignment="0">
      <alignment horizontal="center"/>
    </xf>
    <xf numFmtId="205" fontId="160" fillId="0" borderId="0" applyNumberFormat="0" applyFont="0" applyAlignment="0">
      <alignment horizontal="center"/>
    </xf>
    <xf numFmtId="205" fontId="166" fillId="0" borderId="0" applyFill="0">
      <alignment horizontal="center" vertical="center" wrapText="1"/>
    </xf>
    <xf numFmtId="205" fontId="166" fillId="0" borderId="0" applyFill="0">
      <alignment horizontal="center" vertical="center" wrapText="1"/>
    </xf>
    <xf numFmtId="205" fontId="167" fillId="0" borderId="0" applyFill="0">
      <alignment horizontal="center" vertical="center" wrapText="1"/>
    </xf>
    <xf numFmtId="205" fontId="167" fillId="0" borderId="0" applyFill="0">
      <alignment horizontal="center" vertical="center" wrapText="1"/>
    </xf>
    <xf numFmtId="218" fontId="168" fillId="0" borderId="0" applyFill="0"/>
    <xf numFmtId="205" fontId="160" fillId="0" borderId="0" applyNumberFormat="0" applyFont="0" applyAlignment="0">
      <alignment horizontal="center"/>
    </xf>
    <xf numFmtId="205" fontId="160" fillId="0" borderId="0" applyNumberFormat="0" applyFont="0" applyAlignment="0">
      <alignment horizontal="center"/>
    </xf>
    <xf numFmtId="205" fontId="169" fillId="0" borderId="0">
      <alignment horizontal="center" wrapText="1"/>
    </xf>
    <xf numFmtId="205" fontId="169" fillId="0" borderId="0">
      <alignment horizontal="center" wrapText="1"/>
    </xf>
    <xf numFmtId="205" fontId="165" fillId="0" borderId="0" applyFill="0">
      <alignment horizontal="center" wrapText="1"/>
    </xf>
    <xf numFmtId="205" fontId="165" fillId="0" borderId="0" applyFill="0">
      <alignment horizontal="center" wrapText="1"/>
    </xf>
    <xf numFmtId="205" fontId="170" fillId="0" borderId="0" applyNumberFormat="0" applyFill="0" applyBorder="0" applyAlignment="0" applyProtection="0"/>
    <xf numFmtId="205" fontId="116" fillId="0" borderId="0" applyNumberFormat="0" applyFill="0" applyBorder="0" applyAlignment="0" applyProtection="0"/>
    <xf numFmtId="0" fontId="171" fillId="57" borderId="49" applyNumberFormat="0" applyAlignment="0" applyProtection="0"/>
    <xf numFmtId="0" fontId="171" fillId="57" borderId="49" applyNumberFormat="0" applyAlignment="0" applyProtection="0"/>
    <xf numFmtId="0" fontId="171" fillId="57" borderId="49" applyNumberFormat="0" applyAlignment="0" applyProtection="0"/>
    <xf numFmtId="0" fontId="171" fillId="57" borderId="49" applyNumberFormat="0" applyAlignment="0" applyProtection="0"/>
    <xf numFmtId="205" fontId="97" fillId="90" borderId="49" applyNumberFormat="0" applyAlignment="0" applyProtection="0"/>
    <xf numFmtId="0" fontId="171" fillId="57" borderId="49" applyNumberFormat="0" applyAlignment="0" applyProtection="0"/>
    <xf numFmtId="0" fontId="171" fillId="57" borderId="49" applyNumberFormat="0" applyAlignment="0" applyProtection="0"/>
    <xf numFmtId="205" fontId="97" fillId="90" borderId="49" applyNumberFormat="0" applyAlignment="0" applyProtection="0"/>
    <xf numFmtId="205" fontId="97" fillId="90" borderId="49" applyNumberFormat="0" applyAlignment="0" applyProtection="0"/>
    <xf numFmtId="205" fontId="97" fillId="90" borderId="49" applyNumberFormat="0" applyAlignment="0" applyProtection="0"/>
    <xf numFmtId="0" fontId="171" fillId="57" borderId="49" applyNumberFormat="0" applyAlignment="0" applyProtection="0"/>
    <xf numFmtId="0" fontId="171" fillId="57" borderId="49" applyNumberFormat="0" applyAlignment="0" applyProtection="0"/>
    <xf numFmtId="0" fontId="171" fillId="57" borderId="49" applyNumberFormat="0" applyAlignment="0" applyProtection="0"/>
    <xf numFmtId="0" fontId="171" fillId="57" borderId="49" applyNumberFormat="0" applyAlignment="0" applyProtection="0"/>
    <xf numFmtId="0" fontId="172" fillId="57" borderId="49" applyNumberFormat="0" applyAlignment="0" applyProtection="0"/>
    <xf numFmtId="0" fontId="172" fillId="57" borderId="49" applyNumberFormat="0" applyAlignment="0" applyProtection="0"/>
    <xf numFmtId="0" fontId="172" fillId="57" borderId="49" applyNumberFormat="0" applyAlignment="0" applyProtection="0"/>
    <xf numFmtId="0" fontId="172" fillId="57" borderId="49" applyNumberFormat="0" applyAlignment="0" applyProtection="0"/>
    <xf numFmtId="212" fontId="172" fillId="57" borderId="49" applyNumberFormat="0" applyAlignment="0" applyProtection="0"/>
    <xf numFmtId="0" fontId="172" fillId="57" borderId="49" applyNumberFormat="0" applyAlignment="0" applyProtection="0"/>
    <xf numFmtId="0" fontId="172" fillId="57" borderId="49" applyNumberFormat="0" applyAlignment="0" applyProtection="0"/>
    <xf numFmtId="212" fontId="172" fillId="57" borderId="49" applyNumberFormat="0" applyAlignment="0" applyProtection="0"/>
    <xf numFmtId="0" fontId="172" fillId="57" borderId="49" applyNumberFormat="0" applyAlignment="0" applyProtection="0"/>
    <xf numFmtId="213" fontId="85" fillId="17" borderId="43" applyNumberFormat="0" applyAlignment="0" applyProtection="0"/>
    <xf numFmtId="0" fontId="172" fillId="57" borderId="49" applyNumberFormat="0" applyAlignment="0" applyProtection="0"/>
    <xf numFmtId="0" fontId="173" fillId="57" borderId="49" applyNumberFormat="0" applyAlignment="0" applyProtection="0"/>
    <xf numFmtId="0" fontId="172" fillId="57" borderId="49" applyNumberFormat="0" applyAlignment="0" applyProtection="0"/>
    <xf numFmtId="0" fontId="172" fillId="57" borderId="49" applyNumberFormat="0" applyAlignment="0" applyProtection="0"/>
    <xf numFmtId="0" fontId="172" fillId="57" borderId="49" applyNumberFormat="0" applyAlignment="0" applyProtection="0"/>
    <xf numFmtId="0" fontId="172" fillId="57" borderId="49" applyNumberFormat="0" applyAlignment="0" applyProtection="0"/>
    <xf numFmtId="0" fontId="172" fillId="57" borderId="49" applyNumberFormat="0" applyAlignment="0" applyProtection="0"/>
    <xf numFmtId="0" fontId="172" fillId="57" borderId="49" applyNumberFormat="0" applyAlignment="0" applyProtection="0"/>
    <xf numFmtId="0" fontId="172" fillId="57" borderId="49" applyNumberFormat="0" applyAlignment="0" applyProtection="0"/>
    <xf numFmtId="0" fontId="172" fillId="57" borderId="49" applyNumberFormat="0" applyAlignment="0" applyProtection="0"/>
    <xf numFmtId="0" fontId="172" fillId="57" borderId="49" applyNumberFormat="0" applyAlignment="0" applyProtection="0"/>
    <xf numFmtId="0" fontId="172" fillId="57" borderId="49" applyNumberFormat="0" applyAlignment="0" applyProtection="0"/>
    <xf numFmtId="0" fontId="174"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9" fillId="0" borderId="0"/>
    <xf numFmtId="212" fontId="9" fillId="0" borderId="0"/>
    <xf numFmtId="212" fontId="9" fillId="0" borderId="0"/>
    <xf numFmtId="212" fontId="175" fillId="0" borderId="0"/>
    <xf numFmtId="212" fontId="175" fillId="0" borderId="0"/>
    <xf numFmtId="212" fontId="175" fillId="0" borderId="0"/>
    <xf numFmtId="205" fontId="43"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0"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75"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75" fillId="0" borderId="0"/>
    <xf numFmtId="0"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9" fillId="0" borderId="0"/>
    <xf numFmtId="0" fontId="9" fillId="0" borderId="0"/>
    <xf numFmtId="0"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9" fillId="0" borderId="0"/>
    <xf numFmtId="0" fontId="9" fillId="0" borderId="0"/>
    <xf numFmtId="212" fontId="9" fillId="0" borderId="0"/>
    <xf numFmtId="212" fontId="9" fillId="0" borderId="0"/>
    <xf numFmtId="212" fontId="9" fillId="0" borderId="0"/>
    <xf numFmtId="212" fontId="9"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05" fontId="174" fillId="0" borderId="0"/>
    <xf numFmtId="0"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175"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75" fillId="0" borderId="0"/>
    <xf numFmtId="212" fontId="175" fillId="0" borderId="0"/>
    <xf numFmtId="212" fontId="175" fillId="0" borderId="0"/>
    <xf numFmtId="212" fontId="175" fillId="0" borderId="0"/>
    <xf numFmtId="212" fontId="175" fillId="0" borderId="0"/>
    <xf numFmtId="212" fontId="9" fillId="0" borderId="0"/>
    <xf numFmtId="213" fontId="175" fillId="0" borderId="0"/>
    <xf numFmtId="212" fontId="175" fillId="0" borderId="0"/>
    <xf numFmtId="0" fontId="9" fillId="0" borderId="0"/>
    <xf numFmtId="212" fontId="175" fillId="0" borderId="0"/>
    <xf numFmtId="0" fontId="9" fillId="0" borderId="0"/>
    <xf numFmtId="212" fontId="175" fillId="0" borderId="0"/>
    <xf numFmtId="212" fontId="175" fillId="0" borderId="0"/>
    <xf numFmtId="212" fontId="175" fillId="0" borderId="0"/>
    <xf numFmtId="212" fontId="175" fillId="0" borderId="0"/>
    <xf numFmtId="212" fontId="99" fillId="92" borderId="51" applyNumberFormat="0" applyAlignment="0" applyProtection="0"/>
    <xf numFmtId="212" fontId="99" fillId="92" borderId="51" applyNumberFormat="0" applyAlignment="0" applyProtection="0"/>
    <xf numFmtId="213" fontId="1" fillId="18" borderId="46" applyNumberFormat="0" applyAlignment="0" applyProtection="0"/>
    <xf numFmtId="0" fontId="99" fillId="92" borderId="51" applyNumberFormat="0" applyAlignment="0" applyProtection="0"/>
    <xf numFmtId="0" fontId="176" fillId="92" borderId="51" applyNumberFormat="0" applyAlignment="0" applyProtection="0"/>
    <xf numFmtId="212" fontId="177" fillId="0" borderId="53" applyNumberFormat="0" applyFill="0" applyAlignment="0" applyProtection="0"/>
    <xf numFmtId="212" fontId="177" fillId="0" borderId="53" applyNumberFormat="0" applyFill="0" applyAlignment="0" applyProtection="0"/>
    <xf numFmtId="213" fontId="86" fillId="0" borderId="45" applyNumberFormat="0" applyFill="0" applyAlignment="0" applyProtection="0"/>
    <xf numFmtId="0" fontId="177" fillId="0" borderId="53" applyNumberFormat="0" applyFill="0" applyAlignment="0" applyProtection="0"/>
    <xf numFmtId="0" fontId="178" fillId="0" borderId="53" applyNumberFormat="0" applyFill="0" applyAlignment="0" applyProtection="0"/>
    <xf numFmtId="186" fontId="9" fillId="0" borderId="75" applyFont="0" applyFill="0" applyBorder="0" applyProtection="0">
      <alignment horizontal="right"/>
    </xf>
    <xf numFmtId="205" fontId="99" fillId="76" borderId="51" applyNumberFormat="0" applyAlignment="0" applyProtection="0"/>
    <xf numFmtId="205" fontId="99" fillId="76" borderId="51" applyNumberFormat="0" applyAlignment="0" applyProtection="0"/>
    <xf numFmtId="205" fontId="64" fillId="116" borderId="76" applyFont="0" applyFill="0" applyBorder="0"/>
    <xf numFmtId="205" fontId="43" fillId="0" borderId="67"/>
    <xf numFmtId="205" fontId="179" fillId="0" borderId="0" applyNumberFormat="0" applyFill="0" applyBorder="0" applyAlignment="0" applyProtection="0">
      <alignment vertical="top"/>
      <protection locked="0"/>
    </xf>
    <xf numFmtId="205" fontId="180" fillId="0" borderId="0" applyNumberFormat="0" applyFill="0" applyBorder="0" applyAlignment="0" applyProtection="0">
      <alignment vertical="top"/>
      <protection locked="0"/>
    </xf>
    <xf numFmtId="206" fontId="181" fillId="117" borderId="0">
      <protection locked="0"/>
    </xf>
    <xf numFmtId="206" fontId="182" fillId="0" borderId="65" applyBorder="0">
      <protection locked="0"/>
    </xf>
    <xf numFmtId="205" fontId="72" fillId="0" borderId="57">
      <alignment horizontal="left" wrapText="1"/>
    </xf>
    <xf numFmtId="3" fontId="183" fillId="0" borderId="0" applyFont="0" applyFill="0" applyBorder="0" applyAlignment="0" applyProtection="0"/>
    <xf numFmtId="219" fontId="183" fillId="0" borderId="0" applyFont="0" applyFill="0" applyBorder="0" applyAlignment="0" applyProtection="0"/>
    <xf numFmtId="220" fontId="184" fillId="0" borderId="0" applyFont="0" applyFill="0" applyBorder="0" applyAlignment="0" applyProtection="0">
      <alignment horizontal="right"/>
    </xf>
    <xf numFmtId="165" fontId="185"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85"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85" fillId="0" borderId="0" applyFont="0" applyFill="0" applyBorder="0" applyAlignment="0" applyProtection="0"/>
    <xf numFmtId="165" fontId="9" fillId="0" borderId="0" applyFont="0" applyFill="0" applyBorder="0" applyAlignment="0" applyProtection="0"/>
    <xf numFmtId="165" fontId="185" fillId="0" borderId="0" applyFont="0" applyFill="0" applyBorder="0" applyAlignment="0" applyProtection="0"/>
    <xf numFmtId="165" fontId="185" fillId="0" borderId="0" applyFont="0" applyFill="0" applyBorder="0" applyAlignment="0" applyProtection="0"/>
    <xf numFmtId="164" fontId="11" fillId="0" borderId="0" applyFont="0" applyFill="0" applyBorder="0" applyAlignment="0" applyProtection="0"/>
    <xf numFmtId="165" fontId="185" fillId="0" borderId="0" applyFont="0" applyFill="0" applyBorder="0" applyAlignment="0" applyProtection="0"/>
    <xf numFmtId="165" fontId="11" fillId="0" borderId="0" applyFont="0" applyFill="0" applyBorder="0" applyAlignment="0" applyProtection="0"/>
    <xf numFmtId="165" fontId="185" fillId="0" borderId="0" applyFont="0" applyFill="0" applyBorder="0" applyAlignment="0" applyProtection="0"/>
    <xf numFmtId="165" fontId="11" fillId="0" borderId="0" applyFont="0" applyFill="0" applyBorder="0" applyAlignment="0" applyProtection="0"/>
    <xf numFmtId="40" fontId="9" fillId="0" borderId="0" applyFont="0" applyFill="0" applyBorder="0" applyProtection="0">
      <alignment horizontal="right"/>
    </xf>
    <xf numFmtId="3" fontId="9" fillId="0" borderId="0" applyFont="0" applyFill="0" applyBorder="0" applyAlignment="0" applyProtection="0">
      <alignment vertical="top"/>
    </xf>
    <xf numFmtId="205" fontId="120" fillId="0" borderId="0"/>
    <xf numFmtId="205" fontId="102" fillId="0" borderId="0"/>
    <xf numFmtId="205" fontId="102" fillId="0" borderId="0"/>
    <xf numFmtId="205" fontId="120" fillId="0" borderId="0"/>
    <xf numFmtId="205" fontId="102" fillId="0" borderId="0"/>
    <xf numFmtId="205" fontId="102" fillId="0" borderId="0"/>
    <xf numFmtId="182" fontId="186" fillId="0" borderId="0"/>
    <xf numFmtId="182" fontId="187" fillId="0" borderId="0"/>
    <xf numFmtId="222" fontId="9" fillId="0" borderId="0" applyFont="0" applyFill="0" applyBorder="0" applyAlignment="0" applyProtection="0"/>
    <xf numFmtId="206" fontId="188" fillId="0" borderId="0" applyFill="0" applyBorder="0">
      <protection locked="0"/>
    </xf>
    <xf numFmtId="192" fontId="43" fillId="0" borderId="0" applyFont="0" applyFill="0" applyBorder="0" applyAlignment="0"/>
    <xf numFmtId="186" fontId="9" fillId="0" borderId="77">
      <protection locked="0"/>
    </xf>
    <xf numFmtId="223" fontId="188" fillId="0" borderId="0" applyFill="0" applyBorder="0">
      <protection locked="0"/>
    </xf>
    <xf numFmtId="223" fontId="9" fillId="0" borderId="0" applyFill="0" applyBorder="0"/>
    <xf numFmtId="224" fontId="184" fillId="0" borderId="0" applyFont="0" applyFill="0" applyBorder="0" applyAlignment="0" applyProtection="0">
      <alignment horizontal="right"/>
    </xf>
    <xf numFmtId="225" fontId="9"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226" fontId="9" fillId="0" borderId="0" applyFont="0" applyFill="0" applyBorder="0" applyAlignment="0" applyProtection="0">
      <alignment vertical="top"/>
    </xf>
    <xf numFmtId="227" fontId="139" fillId="0" borderId="0" applyFont="0" applyFill="0" applyBorder="0" applyAlignment="0" applyProtection="0"/>
    <xf numFmtId="205" fontId="9" fillId="0" borderId="0" applyFont="0" applyFill="0" applyBorder="0" applyAlignment="0" applyProtection="0">
      <alignment vertical="top"/>
    </xf>
    <xf numFmtId="22" fontId="189" fillId="0" borderId="0">
      <alignment horizontal="left"/>
    </xf>
    <xf numFmtId="228" fontId="190" fillId="103" borderId="70" applyFont="0" applyFill="0" applyBorder="0" applyAlignment="0" applyProtection="0"/>
    <xf numFmtId="228" fontId="43" fillId="103" borderId="0" applyFont="0" applyFill="0" applyBorder="0" applyAlignment="0" applyProtection="0"/>
    <xf numFmtId="17" fontId="64" fillId="0" borderId="0" applyFill="0" applyBorder="0">
      <alignment horizontal="right"/>
    </xf>
    <xf numFmtId="229" fontId="64" fillId="0" borderId="23"/>
    <xf numFmtId="230" fontId="184" fillId="0" borderId="0" applyFont="0" applyFill="0" applyBorder="0" applyAlignment="0" applyProtection="0"/>
    <xf numFmtId="15" fontId="188" fillId="0" borderId="0" applyFill="0" applyBorder="0">
      <protection locked="0"/>
    </xf>
    <xf numFmtId="15" fontId="9" fillId="0" borderId="0" applyFont="0" applyFill="0" applyBorder="0" applyProtection="0">
      <alignment horizontal="right"/>
    </xf>
    <xf numFmtId="228" fontId="64" fillId="0" borderId="0" applyFill="0" applyBorder="0">
      <alignment horizontal="right"/>
    </xf>
    <xf numFmtId="1" fontId="9" fillId="0" borderId="0" applyFill="0" applyBorder="0">
      <alignment horizontal="right"/>
    </xf>
    <xf numFmtId="2" fontId="9" fillId="0" borderId="0" applyFill="0" applyBorder="0">
      <alignment horizontal="right"/>
    </xf>
    <xf numFmtId="2" fontId="188" fillId="0" borderId="0" applyFill="0" applyBorder="0">
      <protection locked="0"/>
    </xf>
    <xf numFmtId="177" fontId="9" fillId="0" borderId="0" applyFill="0" applyBorder="0">
      <alignment horizontal="right"/>
    </xf>
    <xf numFmtId="177" fontId="188" fillId="0" borderId="0" applyFill="0" applyBorder="0">
      <protection locked="0"/>
    </xf>
    <xf numFmtId="231" fontId="9" fillId="0" borderId="0" applyFont="0" applyFill="0" applyBorder="0" applyAlignment="0" applyProtection="0"/>
    <xf numFmtId="37" fontId="153" fillId="118" borderId="78" applyNumberFormat="0" applyAlignment="0">
      <alignment horizontal="left"/>
    </xf>
    <xf numFmtId="0" fontId="9" fillId="0" borderId="71"/>
    <xf numFmtId="0" fontId="9" fillId="0" borderId="0">
      <alignment vertical="top"/>
    </xf>
    <xf numFmtId="232" fontId="184" fillId="0" borderId="79" applyNumberFormat="0" applyFont="0" applyFill="0" applyAlignment="0" applyProtection="0"/>
    <xf numFmtId="0" fontId="110" fillId="94" borderId="0" applyNumberFormat="0" applyBorder="0" applyAlignment="0" applyProtection="0"/>
    <xf numFmtId="0" fontId="110" fillId="94" borderId="0" applyNumberFormat="0" applyBorder="0" applyAlignment="0" applyProtection="0"/>
    <xf numFmtId="0" fontId="110" fillId="96" borderId="0" applyNumberFormat="0" applyBorder="0" applyAlignment="0" applyProtection="0"/>
    <xf numFmtId="0" fontId="110" fillId="96" borderId="0" applyNumberFormat="0" applyBorder="0" applyAlignment="0" applyProtection="0"/>
    <xf numFmtId="205" fontId="110" fillId="97" borderId="0" applyNumberFormat="0" applyBorder="0" applyAlignment="0" applyProtection="0"/>
    <xf numFmtId="212" fontId="191" fillId="0" borderId="0" applyNumberFormat="0" applyFill="0" applyBorder="0" applyAlignment="0" applyProtection="0"/>
    <xf numFmtId="212" fontId="191" fillId="0" borderId="0" applyNumberFormat="0" applyFill="0" applyBorder="0" applyAlignment="0" applyProtection="0"/>
    <xf numFmtId="213" fontId="80" fillId="0" borderId="0" applyNumberFormat="0" applyFill="0" applyBorder="0" applyAlignment="0" applyProtection="0"/>
    <xf numFmtId="213" fontId="80" fillId="0" borderId="0" applyNumberFormat="0" applyFill="0" applyBorder="0" applyAlignment="0" applyProtection="0"/>
    <xf numFmtId="212" fontId="94" fillId="98" borderId="0" applyNumberFormat="0" applyBorder="0" applyAlignment="0" applyProtection="0"/>
    <xf numFmtId="212" fontId="94" fillId="98" borderId="0" applyNumberFormat="0" applyBorder="0" applyAlignment="0" applyProtection="0"/>
    <xf numFmtId="213" fontId="3" fillId="20" borderId="0" applyNumberFormat="0" applyBorder="0" applyAlignment="0" applyProtection="0"/>
    <xf numFmtId="0" fontId="145" fillId="98" borderId="0" applyNumberFormat="0" applyBorder="0" applyAlignment="0" applyProtection="0"/>
    <xf numFmtId="212" fontId="94" fillId="99" borderId="0" applyNumberFormat="0" applyBorder="0" applyAlignment="0" applyProtection="0"/>
    <xf numFmtId="212" fontId="94" fillId="99" borderId="0" applyNumberFormat="0" applyBorder="0" applyAlignment="0" applyProtection="0"/>
    <xf numFmtId="213" fontId="3" fillId="24" borderId="0" applyNumberFormat="0" applyBorder="0" applyAlignment="0" applyProtection="0"/>
    <xf numFmtId="0" fontId="145" fillId="99" borderId="0" applyNumberFormat="0" applyBorder="0" applyAlignment="0" applyProtection="0"/>
    <xf numFmtId="212" fontId="94" fillId="56" borderId="0" applyNumberFormat="0" applyBorder="0" applyAlignment="0" applyProtection="0"/>
    <xf numFmtId="212" fontId="94" fillId="56" borderId="0" applyNumberFormat="0" applyBorder="0" applyAlignment="0" applyProtection="0"/>
    <xf numFmtId="213" fontId="3" fillId="28" borderId="0" applyNumberFormat="0" applyBorder="0" applyAlignment="0" applyProtection="0"/>
    <xf numFmtId="0" fontId="145" fillId="56" borderId="0" applyNumberFormat="0" applyBorder="0" applyAlignment="0" applyProtection="0"/>
    <xf numFmtId="212" fontId="94" fillId="61" borderId="0" applyNumberFormat="0" applyBorder="0" applyAlignment="0" applyProtection="0"/>
    <xf numFmtId="212" fontId="94" fillId="61" borderId="0" applyNumberFormat="0" applyBorder="0" applyAlignment="0" applyProtection="0"/>
    <xf numFmtId="213" fontId="3" fillId="32" borderId="0" applyNumberFormat="0" applyBorder="0" applyAlignment="0" applyProtection="0"/>
    <xf numFmtId="0" fontId="145" fillId="61" borderId="0" applyNumberFormat="0" applyBorder="0" applyAlignment="0" applyProtection="0"/>
    <xf numFmtId="212" fontId="94" fillId="62" borderId="0" applyNumberFormat="0" applyBorder="0" applyAlignment="0" applyProtection="0"/>
    <xf numFmtId="212" fontId="94" fillId="62" borderId="0" applyNumberFormat="0" applyBorder="0" applyAlignment="0" applyProtection="0"/>
    <xf numFmtId="213" fontId="3" fillId="36" borderId="0" applyNumberFormat="0" applyBorder="0" applyAlignment="0" applyProtection="0"/>
    <xf numFmtId="0" fontId="145" fillId="62" borderId="0" applyNumberFormat="0" applyBorder="0" applyAlignment="0" applyProtection="0"/>
    <xf numFmtId="212" fontId="94" fillId="100" borderId="0" applyNumberFormat="0" applyBorder="0" applyAlignment="0" applyProtection="0"/>
    <xf numFmtId="212" fontId="94" fillId="100" borderId="0" applyNumberFormat="0" applyBorder="0" applyAlignment="0" applyProtection="0"/>
    <xf numFmtId="213" fontId="3" fillId="40" borderId="0" applyNumberFormat="0" applyBorder="0" applyAlignment="0" applyProtection="0"/>
    <xf numFmtId="0" fontId="145" fillId="100" borderId="0" applyNumberFormat="0" applyBorder="0" applyAlignment="0" applyProtection="0"/>
    <xf numFmtId="0" fontId="192" fillId="54" borderId="49" applyNumberFormat="0" applyAlignment="0" applyProtection="0"/>
    <xf numFmtId="0" fontId="192" fillId="54" borderId="49" applyNumberFormat="0" applyAlignment="0" applyProtection="0"/>
    <xf numFmtId="0" fontId="192" fillId="54" borderId="49" applyNumberFormat="0" applyAlignment="0" applyProtection="0"/>
    <xf numFmtId="0" fontId="192" fillId="54" borderId="49" applyNumberFormat="0" applyAlignment="0" applyProtection="0"/>
    <xf numFmtId="212" fontId="192" fillId="54" borderId="49" applyNumberFormat="0" applyAlignment="0" applyProtection="0"/>
    <xf numFmtId="0" fontId="192" fillId="54" borderId="49" applyNumberFormat="0" applyAlignment="0" applyProtection="0"/>
    <xf numFmtId="0" fontId="192" fillId="54" borderId="49" applyNumberFormat="0" applyAlignment="0" applyProtection="0"/>
    <xf numFmtId="212" fontId="192" fillId="54" borderId="49" applyNumberFormat="0" applyAlignment="0" applyProtection="0"/>
    <xf numFmtId="0" fontId="192" fillId="54" borderId="49" applyNumberFormat="0" applyAlignment="0" applyProtection="0"/>
    <xf numFmtId="205" fontId="83" fillId="16" borderId="43" applyNumberFormat="0" applyAlignment="0" applyProtection="0"/>
    <xf numFmtId="0" fontId="192" fillId="54" borderId="49" applyNumberFormat="0" applyAlignment="0" applyProtection="0"/>
    <xf numFmtId="0" fontId="193" fillId="54" borderId="49" applyNumberFormat="0" applyAlignment="0" applyProtection="0"/>
    <xf numFmtId="0" fontId="192" fillId="54" borderId="49" applyNumberFormat="0" applyAlignment="0" applyProtection="0"/>
    <xf numFmtId="0" fontId="192" fillId="54" borderId="49" applyNumberFormat="0" applyAlignment="0" applyProtection="0"/>
    <xf numFmtId="0" fontId="192" fillId="54" borderId="49" applyNumberFormat="0" applyAlignment="0" applyProtection="0"/>
    <xf numFmtId="0" fontId="192" fillId="54" borderId="49" applyNumberFormat="0" applyAlignment="0" applyProtection="0"/>
    <xf numFmtId="0" fontId="192" fillId="54" borderId="49" applyNumberFormat="0" applyAlignment="0" applyProtection="0"/>
    <xf numFmtId="0" fontId="192" fillId="54" borderId="49" applyNumberFormat="0" applyAlignment="0" applyProtection="0"/>
    <xf numFmtId="0" fontId="192" fillId="54" borderId="49" applyNumberFormat="0" applyAlignment="0" applyProtection="0"/>
    <xf numFmtId="0" fontId="192" fillId="54" borderId="49" applyNumberFormat="0" applyAlignment="0" applyProtection="0"/>
    <xf numFmtId="0" fontId="192" fillId="54" borderId="49" applyNumberFormat="0" applyAlignment="0" applyProtection="0"/>
    <xf numFmtId="0" fontId="192" fillId="54" borderId="49" applyNumberFormat="0" applyAlignment="0" applyProtection="0"/>
    <xf numFmtId="37" fontId="136" fillId="119" borderId="0" applyNumberFormat="0" applyFont="0" applyBorder="0" applyAlignment="0">
      <protection locked="0"/>
    </xf>
    <xf numFmtId="205" fontId="194" fillId="0" borderId="0"/>
    <xf numFmtId="0" fontId="92" fillId="0" borderId="0">
      <alignment vertical="top"/>
    </xf>
    <xf numFmtId="0" fontId="92" fillId="0" borderId="0">
      <alignment vertical="top"/>
    </xf>
    <xf numFmtId="205" fontId="9" fillId="0" borderId="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05"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05"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05"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05" fontId="48"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05"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33"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05"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05"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33" fontId="175"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05" fontId="9" fillId="0" borderId="0" applyFont="0" applyFill="0" applyBorder="0" applyAlignment="0" applyProtection="0"/>
    <xf numFmtId="233" fontId="9" fillId="0" borderId="0" applyNumberFormat="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05"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05"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05"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34"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9"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75"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05" fontId="12" fillId="0" borderId="0" applyFont="0" applyFill="0" applyBorder="0" applyAlignment="0" applyProtection="0"/>
    <xf numFmtId="233" fontId="9" fillId="0" borderId="0" applyNumberFormat="0" applyFont="0" applyFill="0" applyBorder="0" applyAlignment="0" applyProtection="0"/>
    <xf numFmtId="212" fontId="9" fillId="0" borderId="0" applyFont="0" applyFill="0" applyBorder="0" applyAlignment="0" applyProtection="0"/>
    <xf numFmtId="212" fontId="12"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05" fontId="12" fillId="0" borderId="0" applyFont="0" applyFill="0" applyBorder="0" applyAlignment="0" applyProtection="0"/>
    <xf numFmtId="233" fontId="9" fillId="0" borderId="0" applyNumberFormat="0" applyFont="0" applyFill="0" applyBorder="0" applyAlignment="0" applyProtection="0"/>
    <xf numFmtId="212" fontId="9"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05"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12" fontId="12" fillId="0" borderId="0" applyFont="0" applyFill="0" applyBorder="0" applyAlignment="0" applyProtection="0"/>
    <xf numFmtId="205" fontId="9"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05"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05"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12" fontId="12" fillId="0" borderId="0" applyFont="0" applyFill="0" applyBorder="0" applyAlignment="0" applyProtection="0"/>
    <xf numFmtId="205" fontId="9"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05"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12" fontId="12" fillId="0" borderId="0" applyFont="0" applyFill="0" applyBorder="0" applyAlignment="0" applyProtection="0"/>
    <xf numFmtId="205" fontId="9"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05" fontId="12" fillId="0" borderId="0" applyFont="0" applyFill="0" applyBorder="0" applyAlignment="0" applyProtection="0"/>
    <xf numFmtId="212" fontId="12" fillId="0" borderId="0" applyFont="0" applyFill="0" applyBorder="0" applyAlignment="0" applyProtection="0"/>
    <xf numFmtId="212" fontId="9"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12" fontId="12" fillId="0" borderId="0" applyFont="0" applyFill="0" applyBorder="0" applyAlignment="0" applyProtection="0"/>
    <xf numFmtId="234" fontId="9" fillId="0" borderId="0" applyFont="0" applyFill="0" applyBorder="0" applyAlignment="0" applyProtection="0"/>
    <xf numFmtId="205" fontId="11" fillId="0" borderId="0"/>
    <xf numFmtId="205" fontId="11" fillId="0" borderId="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205" fontId="115" fillId="0" borderId="0" applyNumberFormat="0" applyFill="0" applyBorder="0" applyAlignment="0" applyProtection="0"/>
    <xf numFmtId="205" fontId="11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205" fontId="109" fillId="0" borderId="0">
      <protection locked="0"/>
    </xf>
    <xf numFmtId="205" fontId="109" fillId="0" borderId="0">
      <protection locked="0"/>
    </xf>
    <xf numFmtId="205" fontId="196" fillId="0" borderId="0">
      <protection locked="0"/>
    </xf>
    <xf numFmtId="205" fontId="109" fillId="0" borderId="0">
      <protection locked="0"/>
    </xf>
    <xf numFmtId="205" fontId="109" fillId="0" borderId="0">
      <protection locked="0"/>
    </xf>
    <xf numFmtId="205" fontId="109" fillId="0" borderId="0">
      <protection locked="0"/>
    </xf>
    <xf numFmtId="205" fontId="196" fillId="0" borderId="0">
      <protection locked="0"/>
    </xf>
    <xf numFmtId="235" fontId="197" fillId="90" borderId="14">
      <alignment horizontal="left"/>
    </xf>
    <xf numFmtId="205" fontId="198" fillId="0" borderId="0" applyNumberFormat="0" applyFill="0" applyBorder="0" applyAlignment="0" applyProtection="0"/>
    <xf numFmtId="2" fontId="9" fillId="0" borderId="0" applyFont="0" applyFill="0" applyBorder="0" applyAlignment="0" applyProtection="0">
      <alignment vertical="top"/>
    </xf>
    <xf numFmtId="236" fontId="9" fillId="103" borderId="0" applyFont="0" applyFill="0" applyBorder="0" applyAlignment="0"/>
    <xf numFmtId="2" fontId="198" fillId="0" borderId="0" applyFont="0" applyFill="0" applyBorder="0" applyAlignment="0" applyProtection="0"/>
    <xf numFmtId="205" fontId="199" fillId="0" borderId="0" applyFill="0" applyBorder="0" applyAlignment="0" applyProtection="0"/>
    <xf numFmtId="205" fontId="200" fillId="0" borderId="0" applyNumberFormat="0" applyFill="0" applyBorder="0" applyAlignment="0" applyProtection="0"/>
    <xf numFmtId="205" fontId="201" fillId="0" borderId="0" applyFill="0" applyBorder="0" applyProtection="0">
      <alignment horizontal="left"/>
    </xf>
    <xf numFmtId="205" fontId="100" fillId="101" borderId="0" applyNumberFormat="0" applyBorder="0" applyAlignment="0" applyProtection="0"/>
    <xf numFmtId="205" fontId="100" fillId="101" borderId="0" applyNumberFormat="0" applyBorder="0" applyAlignment="0" applyProtection="0"/>
    <xf numFmtId="237" fontId="184" fillId="0" borderId="0" applyFont="0" applyFill="0" applyBorder="0" applyAlignment="0" applyProtection="0">
      <alignment horizontal="right"/>
    </xf>
    <xf numFmtId="205" fontId="202" fillId="0" borderId="0" applyProtection="0">
      <alignment horizontal="right"/>
    </xf>
    <xf numFmtId="205" fontId="203" fillId="120" borderId="80"/>
    <xf numFmtId="238" fontId="46" fillId="0" borderId="0" applyNumberFormat="0" applyFill="0" applyBorder="0" applyProtection="0">
      <alignment horizontal="right"/>
    </xf>
    <xf numFmtId="212" fontId="116" fillId="0" borderId="13">
      <alignment horizontal="left" vertical="center"/>
    </xf>
    <xf numFmtId="213" fontId="116" fillId="0" borderId="13">
      <alignment horizontal="left" vertical="center"/>
    </xf>
    <xf numFmtId="212" fontId="116" fillId="0" borderId="13">
      <alignment horizontal="left" vertical="center"/>
    </xf>
    <xf numFmtId="213" fontId="116" fillId="0" borderId="13">
      <alignment horizontal="left" vertical="center"/>
    </xf>
    <xf numFmtId="205" fontId="116" fillId="0" borderId="13">
      <alignment horizontal="left" vertical="center"/>
    </xf>
    <xf numFmtId="213" fontId="116" fillId="0" borderId="13">
      <alignment horizontal="left" vertical="center"/>
    </xf>
    <xf numFmtId="205" fontId="116" fillId="0" borderId="13">
      <alignment horizontal="left" vertical="center"/>
    </xf>
    <xf numFmtId="213" fontId="116" fillId="0" borderId="13">
      <alignment horizontal="left" vertical="center"/>
    </xf>
    <xf numFmtId="205" fontId="116" fillId="0" borderId="13">
      <alignment horizontal="left" vertical="center"/>
    </xf>
    <xf numFmtId="213" fontId="116" fillId="0" borderId="13">
      <alignment horizontal="left" vertical="center"/>
    </xf>
    <xf numFmtId="205" fontId="116" fillId="0" borderId="13">
      <alignment horizontal="left" vertical="center"/>
    </xf>
    <xf numFmtId="213" fontId="116" fillId="0" borderId="13">
      <alignment horizontal="left" vertical="center"/>
    </xf>
    <xf numFmtId="212" fontId="116" fillId="0" borderId="13">
      <alignment horizontal="left" vertical="center"/>
    </xf>
    <xf numFmtId="213" fontId="116" fillId="0" borderId="13">
      <alignment horizontal="left" vertical="center"/>
    </xf>
    <xf numFmtId="212" fontId="116" fillId="0" borderId="13">
      <alignment horizontal="left" vertical="center"/>
    </xf>
    <xf numFmtId="213" fontId="116" fillId="0" borderId="13">
      <alignment horizontal="left" vertical="center"/>
    </xf>
    <xf numFmtId="212" fontId="116" fillId="0" borderId="13">
      <alignment horizontal="left" vertical="center"/>
    </xf>
    <xf numFmtId="213" fontId="116" fillId="0" borderId="13">
      <alignment horizontal="left" vertical="center"/>
    </xf>
    <xf numFmtId="212" fontId="116" fillId="0" borderId="13">
      <alignment horizontal="left" vertical="center"/>
    </xf>
    <xf numFmtId="213" fontId="116" fillId="0" borderId="13">
      <alignment horizontal="left" vertical="center"/>
    </xf>
    <xf numFmtId="205" fontId="72" fillId="114" borderId="81">
      <alignment vertical="center" wrapText="1"/>
    </xf>
    <xf numFmtId="0" fontId="204" fillId="0" borderId="82" applyNumberFormat="0" applyFill="0" applyAlignment="0" applyProtection="0"/>
    <xf numFmtId="0" fontId="204" fillId="0" borderId="82" applyNumberFormat="0" applyFill="0" applyAlignment="0" applyProtection="0"/>
    <xf numFmtId="0" fontId="204" fillId="0" borderId="82" applyNumberFormat="0" applyFill="0" applyAlignment="0" applyProtection="0"/>
    <xf numFmtId="0" fontId="204" fillId="0" borderId="82" applyNumberFormat="0" applyFill="0" applyAlignment="0" applyProtection="0"/>
    <xf numFmtId="205" fontId="117" fillId="0" borderId="54" applyNumberFormat="0" applyFill="0" applyAlignment="0" applyProtection="0"/>
    <xf numFmtId="205" fontId="117" fillId="0" borderId="54" applyNumberFormat="0" applyFill="0" applyAlignment="0" applyProtection="0"/>
    <xf numFmtId="0" fontId="204" fillId="0" borderId="82" applyNumberFormat="0" applyFill="0" applyAlignment="0" applyProtection="0"/>
    <xf numFmtId="0" fontId="204" fillId="0" borderId="82" applyNumberFormat="0" applyFill="0" applyAlignment="0" applyProtection="0"/>
    <xf numFmtId="0" fontId="204" fillId="0" borderId="82" applyNumberFormat="0" applyFill="0" applyAlignment="0" applyProtection="0"/>
    <xf numFmtId="0" fontId="204" fillId="0" borderId="82" applyNumberFormat="0" applyFill="0" applyAlignment="0" applyProtection="0"/>
    <xf numFmtId="0" fontId="204" fillId="0" borderId="82" applyNumberFormat="0" applyFill="0" applyAlignment="0" applyProtection="0"/>
    <xf numFmtId="0" fontId="204" fillId="0" borderId="82" applyNumberFormat="0" applyFill="0" applyAlignment="0" applyProtection="0"/>
    <xf numFmtId="0" fontId="205" fillId="0" borderId="55" applyNumberFormat="0" applyFill="0" applyAlignment="0" applyProtection="0"/>
    <xf numFmtId="0" fontId="205" fillId="0" borderId="55" applyNumberFormat="0" applyFill="0" applyAlignment="0" applyProtection="0"/>
    <xf numFmtId="0" fontId="205" fillId="0" borderId="55" applyNumberFormat="0" applyFill="0" applyAlignment="0" applyProtection="0"/>
    <xf numFmtId="0" fontId="205" fillId="0" borderId="55" applyNumberFormat="0" applyFill="0" applyAlignment="0" applyProtection="0"/>
    <xf numFmtId="205" fontId="118" fillId="0" borderId="55" applyNumberFormat="0" applyFill="0" applyAlignment="0" applyProtection="0"/>
    <xf numFmtId="205" fontId="118" fillId="0" borderId="55" applyNumberFormat="0" applyFill="0" applyAlignment="0" applyProtection="0"/>
    <xf numFmtId="0" fontId="205" fillId="0" borderId="55" applyNumberFormat="0" applyFill="0" applyAlignment="0" applyProtection="0"/>
    <xf numFmtId="0" fontId="205" fillId="0" borderId="55" applyNumberFormat="0" applyFill="0" applyAlignment="0" applyProtection="0"/>
    <xf numFmtId="0" fontId="205" fillId="0" borderId="55" applyNumberFormat="0" applyFill="0" applyAlignment="0" applyProtection="0"/>
    <xf numFmtId="0" fontId="205" fillId="0" borderId="55" applyNumberFormat="0" applyFill="0" applyAlignment="0" applyProtection="0"/>
    <xf numFmtId="0" fontId="205" fillId="0" borderId="55" applyNumberFormat="0" applyFill="0" applyAlignment="0" applyProtection="0"/>
    <xf numFmtId="0" fontId="205" fillId="0" borderId="55" applyNumberFormat="0" applyFill="0" applyAlignment="0" applyProtection="0"/>
    <xf numFmtId="205" fontId="206" fillId="0" borderId="0" applyNumberFormat="0" applyFill="0" applyBorder="0"/>
    <xf numFmtId="0" fontId="207" fillId="0" borderId="83" applyNumberFormat="0" applyFill="0" applyAlignment="0" applyProtection="0"/>
    <xf numFmtId="0" fontId="207" fillId="0" borderId="83" applyNumberFormat="0" applyFill="0" applyAlignment="0" applyProtection="0"/>
    <xf numFmtId="0" fontId="207" fillId="0" borderId="83" applyNumberFormat="0" applyFill="0" applyAlignment="0" applyProtection="0"/>
    <xf numFmtId="0" fontId="207" fillId="0" borderId="83" applyNumberFormat="0" applyFill="0" applyAlignment="0" applyProtection="0"/>
    <xf numFmtId="205" fontId="112" fillId="0" borderId="56" applyNumberFormat="0" applyFill="0" applyAlignment="0" applyProtection="0"/>
    <xf numFmtId="212" fontId="207" fillId="0" borderId="83" applyNumberFormat="0" applyFill="0" applyAlignment="0" applyProtection="0"/>
    <xf numFmtId="205" fontId="112" fillId="0" borderId="56" applyNumberFormat="0" applyFill="0" applyAlignment="0" applyProtection="0"/>
    <xf numFmtId="0" fontId="207" fillId="0" borderId="83" applyNumberFormat="0" applyFill="0" applyAlignment="0" applyProtection="0"/>
    <xf numFmtId="0" fontId="207" fillId="0" borderId="83" applyNumberFormat="0" applyFill="0" applyAlignment="0" applyProtection="0"/>
    <xf numFmtId="0" fontId="207" fillId="0" borderId="83" applyNumberFormat="0" applyFill="0" applyAlignment="0" applyProtection="0"/>
    <xf numFmtId="0" fontId="207" fillId="0" borderId="83" applyNumberFormat="0" applyFill="0" applyAlignment="0" applyProtection="0"/>
    <xf numFmtId="0" fontId="207" fillId="0" borderId="83" applyNumberFormat="0" applyFill="0" applyAlignment="0" applyProtection="0"/>
    <xf numFmtId="205" fontId="112" fillId="0" borderId="0" applyNumberFormat="0" applyFill="0" applyBorder="0" applyAlignment="0" applyProtection="0"/>
    <xf numFmtId="205" fontId="112" fillId="0" borderId="0" applyNumberFormat="0" applyFill="0" applyBorder="0" applyAlignment="0" applyProtection="0"/>
    <xf numFmtId="205" fontId="208" fillId="0" borderId="0" applyNumberFormat="0" applyFill="0" applyBorder="0" applyAlignment="0" applyProtection="0"/>
    <xf numFmtId="205" fontId="199" fillId="0" borderId="0" applyNumberFormat="0" applyFill="0" applyBorder="0" applyAlignment="0" applyProtection="0"/>
    <xf numFmtId="212" fontId="209"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212" fontId="179" fillId="0" borderId="0" applyNumberFormat="0" applyFill="0" applyBorder="0" applyAlignment="0" applyProtection="0">
      <alignment vertical="top"/>
      <protection locked="0"/>
    </xf>
    <xf numFmtId="212" fontId="179" fillId="0" borderId="0" applyNumberFormat="0" applyFill="0" applyBorder="0" applyAlignment="0" applyProtection="0">
      <alignment vertical="top"/>
      <protection locked="0"/>
    </xf>
    <xf numFmtId="212" fontId="179" fillId="0" borderId="0" applyNumberFormat="0" applyFill="0" applyBorder="0" applyAlignment="0" applyProtection="0">
      <alignment vertical="top"/>
      <protection locked="0"/>
    </xf>
    <xf numFmtId="212" fontId="179" fillId="0" borderId="0" applyNumberFormat="0" applyFill="0" applyBorder="0" applyAlignment="0" applyProtection="0">
      <alignment vertical="top"/>
      <protection locked="0"/>
    </xf>
    <xf numFmtId="212" fontId="210"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0" fontId="213" fillId="0" borderId="0" applyNumberFormat="0" applyFill="0" applyBorder="0" applyAlignment="0" applyProtection="0">
      <alignment vertical="top"/>
      <protection locked="0"/>
    </xf>
    <xf numFmtId="0" fontId="214" fillId="0" borderId="0" applyNumberFormat="0" applyFill="0" applyBorder="0" applyAlignment="0" applyProtection="0"/>
    <xf numFmtId="0" fontId="214" fillId="0" borderId="0" applyNumberFormat="0" applyFill="0" applyBorder="0" applyAlignment="0" applyProtection="0"/>
    <xf numFmtId="0" fontId="215" fillId="0" borderId="0" applyNumberFormat="0" applyFill="0" applyBorder="0" applyAlignment="0" applyProtection="0"/>
    <xf numFmtId="212" fontId="209" fillId="0" borderId="0" applyNumberFormat="0" applyFill="0" applyBorder="0" applyAlignment="0" applyProtection="0">
      <alignment vertical="top"/>
      <protection locked="0"/>
    </xf>
    <xf numFmtId="212" fontId="20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212" fontId="209" fillId="0" borderId="0" applyNumberFormat="0" applyFill="0" applyBorder="0" applyAlignment="0" applyProtection="0">
      <alignment vertical="top"/>
      <protection locked="0"/>
    </xf>
    <xf numFmtId="205" fontId="180" fillId="0" borderId="0" applyNumberFormat="0" applyFill="0" applyBorder="0" applyAlignment="0" applyProtection="0">
      <alignment vertical="top"/>
      <protection locked="0"/>
    </xf>
    <xf numFmtId="205" fontId="179" fillId="0" borderId="0" applyNumberFormat="0" applyFill="0" applyBorder="0" applyAlignment="0" applyProtection="0">
      <alignment vertical="top"/>
      <protection locked="0"/>
    </xf>
    <xf numFmtId="212" fontId="216" fillId="49" borderId="0" applyNumberFormat="0" applyBorder="0" applyAlignment="0" applyProtection="0"/>
    <xf numFmtId="212" fontId="216" fillId="49" borderId="0" applyNumberFormat="0" applyBorder="0" applyAlignment="0" applyProtection="0"/>
    <xf numFmtId="213" fontId="82" fillId="14" borderId="0" applyNumberFormat="0" applyBorder="0" applyAlignment="0" applyProtection="0"/>
    <xf numFmtId="0" fontId="217" fillId="49" borderId="0" applyNumberFormat="0" applyBorder="0" applyAlignment="0" applyProtection="0"/>
    <xf numFmtId="205" fontId="10" fillId="0" borderId="0"/>
    <xf numFmtId="239" fontId="139" fillId="0" borderId="0"/>
    <xf numFmtId="240" fontId="139" fillId="0" borderId="0"/>
    <xf numFmtId="241" fontId="139" fillId="0" borderId="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0" fontId="218" fillId="54" borderId="49" applyNumberFormat="0" applyAlignment="0" applyProtection="0"/>
    <xf numFmtId="0" fontId="218" fillId="54"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5" fontId="114" fillId="87" borderId="49" applyNumberFormat="0" applyAlignment="0" applyProtection="0"/>
    <xf numFmtId="206" fontId="219" fillId="0" borderId="67">
      <alignment vertical="center"/>
    </xf>
    <xf numFmtId="206" fontId="220" fillId="103" borderId="67" applyBorder="0"/>
    <xf numFmtId="206" fontId="138" fillId="0" borderId="14">
      <protection locked="0"/>
    </xf>
    <xf numFmtId="206" fontId="221" fillId="103" borderId="67" applyBorder="0"/>
    <xf numFmtId="242" fontId="222" fillId="121" borderId="0">
      <protection locked="0"/>
    </xf>
    <xf numFmtId="243" fontId="190" fillId="103" borderId="0" applyBorder="0" applyAlignment="0">
      <protection locked="0"/>
    </xf>
    <xf numFmtId="166" fontId="43" fillId="103" borderId="23" applyNumberFormat="0" applyFont="0" applyAlignment="0" applyProtection="0">
      <alignment horizontal="center"/>
      <protection locked="0"/>
    </xf>
    <xf numFmtId="3" fontId="223" fillId="122" borderId="57">
      <protection locked="0"/>
    </xf>
    <xf numFmtId="205" fontId="139" fillId="6" borderId="0" applyNumberFormat="0" applyFont="0" applyFill="0" applyBorder="0" applyAlignment="0"/>
    <xf numFmtId="205" fontId="9" fillId="0" borderId="0" applyNumberFormat="0" applyFont="0" applyBorder="0" applyAlignment="0"/>
    <xf numFmtId="205" fontId="136" fillId="123" borderId="0" applyNumberFormat="0" applyFont="0" applyBorder="0" applyProtection="0"/>
    <xf numFmtId="37" fontId="64" fillId="0" borderId="57" applyNumberFormat="0" applyFont="0" applyFill="0" applyAlignment="0" applyProtection="0"/>
    <xf numFmtId="205" fontId="121" fillId="0" borderId="58" applyNumberFormat="0" applyFill="0" applyAlignment="0" applyProtection="0"/>
    <xf numFmtId="205" fontId="121" fillId="0" borderId="58" applyNumberFormat="0" applyFill="0" applyAlignment="0" applyProtection="0"/>
    <xf numFmtId="205" fontId="224" fillId="0" borderId="1" applyNumberFormat="0" applyBorder="0" applyAlignment="0">
      <alignment horizontal="left"/>
    </xf>
    <xf numFmtId="205" fontId="225" fillId="0" borderId="67">
      <alignment horizontal="left"/>
      <protection locked="0"/>
    </xf>
    <xf numFmtId="183" fontId="9" fillId="0" borderId="0" applyFont="0" applyFill="0" applyBorder="0" applyAlignment="0" applyProtection="0"/>
    <xf numFmtId="41" fontId="9" fillId="0" borderId="0" applyFont="0" applyFill="0" applyBorder="0" applyAlignment="0" applyProtection="0"/>
    <xf numFmtId="40" fontId="128" fillId="0" borderId="0" applyFont="0" applyFill="0" applyBorder="0" applyAlignment="0" applyProtection="0"/>
    <xf numFmtId="205" fontId="226" fillId="0" borderId="0" applyBorder="0"/>
    <xf numFmtId="216" fontId="47" fillId="0" borderId="0" applyFont="0" applyFill="0" applyBorder="0" applyAlignment="0" applyProtection="0"/>
    <xf numFmtId="38" fontId="136" fillId="0" borderId="68">
      <alignment vertical="center"/>
    </xf>
    <xf numFmtId="40" fontId="136" fillId="0" borderId="68">
      <alignment vertical="center"/>
    </xf>
    <xf numFmtId="38" fontId="136" fillId="0" borderId="68">
      <alignment vertical="center"/>
    </xf>
    <xf numFmtId="40" fontId="136" fillId="0" borderId="66" applyBorder="0">
      <alignment vertical="center"/>
    </xf>
    <xf numFmtId="40" fontId="136" fillId="0" borderId="68">
      <alignment vertical="center"/>
    </xf>
    <xf numFmtId="40" fontId="136" fillId="0" borderId="68">
      <alignment vertical="center"/>
    </xf>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44" fontId="227" fillId="0" borderId="0" applyFont="0" applyFill="0" applyBorder="0" applyAlignment="0" applyProtection="0"/>
    <xf numFmtId="171" fontId="9" fillId="0" borderId="0" applyFont="0" applyFill="0" applyBorder="0" applyAlignment="0" applyProtection="0"/>
    <xf numFmtId="165" fontId="9" fillId="0" borderId="0" applyFont="0" applyFill="0" applyBorder="0" applyAlignment="0" applyProtection="0"/>
    <xf numFmtId="171" fontId="9" fillId="0" borderId="0" applyFont="0" applyFill="0" applyBorder="0" applyAlignment="0" applyProtection="0"/>
    <xf numFmtId="244" fontId="22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44" fontId="227" fillId="0" borderId="0" applyFont="0" applyFill="0" applyBorder="0" applyAlignment="0" applyProtection="0"/>
    <xf numFmtId="171" fontId="9" fillId="0" borderId="0" applyFont="0" applyFill="0" applyBorder="0" applyAlignment="0" applyProtection="0"/>
    <xf numFmtId="165" fontId="9" fillId="0" borderId="0" applyFont="0" applyFill="0" applyBorder="0" applyAlignment="0" applyProtection="0"/>
    <xf numFmtId="171"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227" fillId="0" borderId="0" applyFont="0" applyFill="0" applyBorder="0" applyAlignment="0" applyProtection="0"/>
    <xf numFmtId="171"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22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227" fillId="0" borderId="0" applyFont="0" applyFill="0" applyBorder="0" applyAlignment="0" applyProtection="0"/>
    <xf numFmtId="171"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227" fillId="0" borderId="0" applyFont="0" applyFill="0" applyBorder="0" applyAlignment="0" applyProtection="0"/>
    <xf numFmtId="171" fontId="9" fillId="0" borderId="0" applyFont="0" applyFill="0" applyBorder="0" applyAlignment="0" applyProtection="0"/>
    <xf numFmtId="165" fontId="9" fillId="0" borderId="0" applyFont="0" applyFill="0" applyBorder="0" applyAlignment="0" applyProtection="0"/>
    <xf numFmtId="171" fontId="9" fillId="0" borderId="0" applyFont="0" applyFill="0" applyBorder="0" applyAlignment="0" applyProtection="0"/>
    <xf numFmtId="165" fontId="22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227" fillId="0" borderId="0" applyFont="0" applyFill="0" applyBorder="0" applyAlignment="0" applyProtection="0"/>
    <xf numFmtId="171" fontId="9" fillId="0" borderId="0" applyFont="0" applyFill="0" applyBorder="0" applyAlignment="0" applyProtection="0"/>
    <xf numFmtId="165" fontId="9" fillId="0" borderId="0" applyFont="0" applyFill="0" applyBorder="0" applyAlignment="0" applyProtection="0"/>
    <xf numFmtId="171" fontId="9" fillId="0" borderId="0" applyFont="0" applyFill="0" applyBorder="0" applyAlignment="0" applyProtection="0"/>
    <xf numFmtId="165" fontId="22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22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22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4" fontId="227"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4" fontId="227"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165" fontId="11"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165" fontId="11"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165" fontId="11"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165" fontId="11"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165" fontId="11"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165" fontId="11"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16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44" fontId="227"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23" fillId="0" borderId="0" applyFont="0" applyFill="0" applyBorder="0" applyAlignment="0" applyProtection="0"/>
    <xf numFmtId="244" fontId="22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65" fontId="9"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89" fontId="1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2" fillId="0" borderId="0" applyFont="0" applyFill="0" applyBorder="0" applyAlignment="0" applyProtection="0"/>
    <xf numFmtId="244" fontId="227" fillId="0" borderId="0" applyFont="0" applyFill="0" applyBorder="0" applyAlignment="0" applyProtection="0"/>
    <xf numFmtId="246"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2" fillId="0" borderId="0" applyFont="0" applyFill="0" applyBorder="0" applyAlignment="0" applyProtection="0"/>
    <xf numFmtId="244" fontId="22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2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2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2"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2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2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2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2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2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4" fontId="227"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245" fontId="8" fillId="0" borderId="0" applyFont="0" applyFill="0" applyBorder="0" applyAlignment="0" applyProtection="0"/>
    <xf numFmtId="24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5"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5"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5" fontId="227" fillId="0" borderId="0" applyFont="0" applyFill="0" applyBorder="0" applyAlignment="0" applyProtection="0"/>
    <xf numFmtId="168"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9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6"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6"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6"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12"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12"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12"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12"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12"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12"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8" fontId="9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8" fontId="9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8" fontId="9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75" fillId="0" borderId="0" applyFont="0" applyFill="0" applyBorder="0" applyAlignment="0" applyProtection="0"/>
    <xf numFmtId="165" fontId="9" fillId="0" borderId="0" applyFont="0" applyFill="0" applyBorder="0" applyAlignment="0" applyProtection="0"/>
    <xf numFmtId="165" fontId="75" fillId="0" borderId="0" applyFont="0" applyFill="0" applyBorder="0" applyAlignment="0" applyProtection="0"/>
    <xf numFmtId="165" fontId="9" fillId="0" borderId="0" applyFont="0" applyFill="0" applyBorder="0" applyAlignment="0" applyProtection="0"/>
    <xf numFmtId="165" fontId="75"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21"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246" fontId="227"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8"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11"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11"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11"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11"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11"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11"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0" fontId="11" fillId="0" borderId="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11"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0" fontId="11" fillId="0" borderId="0"/>
    <xf numFmtId="165" fontId="11" fillId="0" borderId="0" applyFont="0" applyFill="0" applyBorder="0" applyAlignment="0" applyProtection="0"/>
    <xf numFmtId="246" fontId="227" fillId="0" borderId="0" applyFont="0" applyFill="0" applyBorder="0" applyAlignment="0" applyProtection="0"/>
    <xf numFmtId="0" fontId="11" fillId="0" borderId="0"/>
    <xf numFmtId="165" fontId="48"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48"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46" fontId="227" fillId="0" borderId="0" applyFont="0" applyFill="0" applyBorder="0" applyAlignment="0" applyProtection="0"/>
    <xf numFmtId="246" fontId="227" fillId="0" borderId="0" applyFont="0" applyFill="0" applyBorder="0" applyAlignment="0" applyProtection="0"/>
    <xf numFmtId="246" fontId="227" fillId="0" borderId="0" applyFont="0" applyFill="0" applyBorder="0" applyAlignment="0" applyProtection="0"/>
    <xf numFmtId="246" fontId="227"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6" fontId="9" fillId="0" borderId="0" applyFont="0" applyFill="0" applyBorder="0" applyAlignment="0" applyProtection="0"/>
    <xf numFmtId="165" fontId="227"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9" fillId="0" borderId="0" applyFont="0" applyFill="0" applyBorder="0" applyAlignment="0" applyProtection="0"/>
    <xf numFmtId="246" fontId="227" fillId="0" borderId="0" applyFont="0" applyFill="0" applyBorder="0" applyAlignment="0" applyProtection="0"/>
    <xf numFmtId="246" fontId="227" fillId="0" borderId="0" applyFont="0" applyFill="0" applyBorder="0" applyAlignment="0" applyProtection="0"/>
    <xf numFmtId="246"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9" fillId="0" borderId="0" applyFont="0" applyFill="0" applyBorder="0" applyAlignment="0" applyProtection="0"/>
    <xf numFmtId="246" fontId="227"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246" fontId="227" fillId="0" borderId="0" applyFont="0" applyFill="0" applyBorder="0" applyAlignment="0" applyProtection="0"/>
    <xf numFmtId="165" fontId="227"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227"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227" fillId="0" borderId="0" applyFont="0" applyFill="0" applyBorder="0" applyAlignment="0" applyProtection="0"/>
    <xf numFmtId="246" fontId="227" fillId="0" borderId="0" applyFont="0" applyFill="0" applyBorder="0" applyAlignment="0" applyProtection="0"/>
    <xf numFmtId="246" fontId="227" fillId="0" borderId="0" applyFont="0" applyFill="0" applyBorder="0" applyAlignment="0" applyProtection="0"/>
    <xf numFmtId="246" fontId="227" fillId="0" borderId="0" applyFont="0" applyFill="0" applyBorder="0" applyAlignment="0" applyProtection="0"/>
    <xf numFmtId="246" fontId="227" fillId="0" borderId="0" applyFont="0" applyFill="0" applyBorder="0" applyAlignment="0" applyProtection="0"/>
    <xf numFmtId="246" fontId="227"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165" fontId="227" fillId="0" borderId="0" applyFont="0" applyFill="0" applyBorder="0" applyAlignment="0" applyProtection="0"/>
    <xf numFmtId="246"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6" fontId="9" fillId="0" borderId="0" applyFont="0" applyFill="0" applyBorder="0" applyAlignment="0" applyProtection="0"/>
    <xf numFmtId="165" fontId="227" fillId="0" borderId="0" applyFont="0" applyFill="0" applyBorder="0" applyAlignment="0" applyProtection="0"/>
    <xf numFmtId="246" fontId="9" fillId="0" borderId="0" applyFont="0" applyFill="0" applyBorder="0" applyAlignment="0" applyProtection="0"/>
    <xf numFmtId="165"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227" fillId="0" borderId="0" applyFont="0" applyFill="0" applyBorder="0" applyAlignment="0" applyProtection="0"/>
    <xf numFmtId="246" fontId="9" fillId="0" borderId="0" applyFont="0" applyFill="0" applyBorder="0" applyAlignment="0" applyProtection="0"/>
    <xf numFmtId="0" fontId="11" fillId="0" borderId="0"/>
    <xf numFmtId="165" fontId="227" fillId="0" borderId="0" applyFont="0" applyFill="0" applyBorder="0" applyAlignment="0" applyProtection="0"/>
    <xf numFmtId="246" fontId="9" fillId="0" borderId="0" applyFont="0" applyFill="0" applyBorder="0" applyAlignment="0" applyProtection="0"/>
    <xf numFmtId="0" fontId="11" fillId="0" borderId="0"/>
    <xf numFmtId="165" fontId="227" fillId="0" borderId="0" applyFont="0" applyFill="0" applyBorder="0" applyAlignment="0" applyProtection="0"/>
    <xf numFmtId="165" fontId="227" fillId="0" borderId="0" applyFont="0" applyFill="0" applyBorder="0" applyAlignment="0" applyProtection="0"/>
    <xf numFmtId="165" fontId="227"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6" fontId="227" fillId="0" borderId="0" applyFont="0" applyFill="0" applyBorder="0" applyAlignment="0" applyProtection="0"/>
    <xf numFmtId="165" fontId="227"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227" fillId="0" borderId="0" applyFont="0" applyFill="0" applyBorder="0" applyAlignment="0" applyProtection="0"/>
    <xf numFmtId="246" fontId="9" fillId="0" borderId="0" applyFont="0" applyFill="0" applyBorder="0" applyAlignment="0" applyProtection="0"/>
    <xf numFmtId="246" fontId="227"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227" fillId="0" borderId="0" applyFont="0" applyFill="0" applyBorder="0" applyAlignment="0" applyProtection="0"/>
    <xf numFmtId="246" fontId="9" fillId="0" borderId="0" applyFont="0" applyFill="0" applyBorder="0" applyAlignment="0" applyProtection="0"/>
    <xf numFmtId="246" fontId="227"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9" fillId="0" borderId="0" applyFont="0" applyFill="0" applyBorder="0" applyAlignment="0" applyProtection="0"/>
    <xf numFmtId="246" fontId="227" fillId="0" borderId="0" applyFont="0" applyFill="0" applyBorder="0" applyAlignment="0" applyProtection="0"/>
    <xf numFmtId="165"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227"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227"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227"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165" fontId="227" fillId="0" borderId="0" applyFont="0" applyFill="0" applyBorder="0" applyAlignment="0" applyProtection="0"/>
    <xf numFmtId="165" fontId="227" fillId="0" borderId="0" applyFont="0" applyFill="0" applyBorder="0" applyAlignment="0" applyProtection="0"/>
    <xf numFmtId="165" fontId="227" fillId="0" borderId="0" applyFont="0" applyFill="0" applyBorder="0" applyAlignment="0" applyProtection="0"/>
    <xf numFmtId="165" fontId="227"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6" fontId="227" fillId="0" borderId="0" applyFont="0" applyFill="0" applyBorder="0" applyAlignment="0" applyProtection="0"/>
    <xf numFmtId="165" fontId="9" fillId="0" borderId="0" applyFont="0" applyFill="0" applyBorder="0" applyAlignment="0" applyProtection="0"/>
    <xf numFmtId="246"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6" fontId="227" fillId="0" borderId="0" applyFont="0" applyFill="0" applyBorder="0" applyAlignment="0" applyProtection="0"/>
    <xf numFmtId="165" fontId="9" fillId="0" borderId="0" applyFont="0" applyFill="0" applyBorder="0" applyAlignment="0" applyProtection="0"/>
    <xf numFmtId="246"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6"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246" fontId="227" fillId="0" borderId="0" applyFont="0" applyFill="0" applyBorder="0" applyAlignment="0" applyProtection="0"/>
    <xf numFmtId="0" fontId="11"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213"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246" fontId="227"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246" fontId="227"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246" fontId="227"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246" fontId="227"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246" fontId="227" fillId="0" borderId="0" applyFont="0" applyFill="0" applyBorder="0" applyAlignment="0" applyProtection="0"/>
    <xf numFmtId="0" fontId="11" fillId="0" borderId="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248" fontId="9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246" fontId="227"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165" fontId="11"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246" fontId="9" fillId="0" borderId="0" applyFont="0" applyFill="0" applyBorder="0" applyAlignment="0" applyProtection="0"/>
    <xf numFmtId="0" fontId="11" fillId="0" borderId="0"/>
    <xf numFmtId="165" fontId="11" fillId="0" borderId="0" applyFont="0" applyFill="0" applyBorder="0" applyAlignment="0" applyProtection="0"/>
    <xf numFmtId="246" fontId="227" fillId="0" borderId="0" applyFont="0" applyFill="0" applyBorder="0" applyAlignment="0" applyProtection="0"/>
    <xf numFmtId="0" fontId="11" fillId="0" borderId="0"/>
    <xf numFmtId="0" fontId="11" fillId="0" borderId="0"/>
    <xf numFmtId="21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6"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9" fillId="0" borderId="0" applyFont="0" applyFill="0" applyBorder="0" applyAlignment="0" applyProtection="0"/>
    <xf numFmtId="0" fontId="11" fillId="0" borderId="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7"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47" fontId="9" fillId="0" borderId="0" applyFont="0" applyFill="0" applyBorder="0" applyAlignment="0" applyProtection="0"/>
    <xf numFmtId="247" fontId="9" fillId="0" borderId="0" applyFont="0" applyFill="0" applyBorder="0" applyAlignment="0" applyProtection="0"/>
    <xf numFmtId="247"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7"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48" fontId="91"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0" fontId="11" fillId="0" borderId="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0" fontId="11" fillId="0" borderId="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0" fontId="11" fillId="0" borderId="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0" fontId="11" fillId="0" borderId="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203" fontId="9" fillId="0" borderId="0" applyFont="0" applyFill="0" applyBorder="0" applyAlignment="0" applyProtection="0"/>
    <xf numFmtId="21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03"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1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0" fontId="11" fillId="0" borderId="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0" fontId="11" fillId="0" borderId="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0" fontId="11" fillId="0" borderId="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0" fontId="11" fillId="0" borderId="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0" fontId="11" fillId="0" borderId="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12"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1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1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1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1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12" fontId="9" fillId="0" borderId="0" applyFont="0" applyFill="0" applyBorder="0" applyAlignment="0" applyProtection="0"/>
    <xf numFmtId="20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5" fillId="0" borderId="0" applyFont="0" applyFill="0" applyBorder="0" applyAlignment="0" applyProtection="0"/>
    <xf numFmtId="204" fontId="9" fillId="0" borderId="0" applyFont="0" applyFill="0" applyBorder="0" applyAlignment="0" applyProtection="0"/>
    <xf numFmtId="165" fontId="75"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12"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12"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0" fontId="11" fillId="0" borderId="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12"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0" fontId="11" fillId="0" borderId="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12"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0" fontId="11" fillId="0" borderId="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12"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0" fontId="11" fillId="0" borderId="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12"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12"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6"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165" fontId="227"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1"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1"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1"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1"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1" fillId="0" borderId="0"/>
    <xf numFmtId="165" fontId="9" fillId="0" borderId="0" applyFont="0" applyFill="0" applyBorder="0" applyAlignment="0" applyProtection="0"/>
    <xf numFmtId="165" fontId="227"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0" fontId="11"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165" fontId="12" fillId="0" borderId="0" applyFont="0" applyFill="0" applyBorder="0" applyAlignment="0" applyProtection="0"/>
    <xf numFmtId="246"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0" fontId="11" fillId="0" borderId="0"/>
    <xf numFmtId="165" fontId="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1"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246" fontId="12" fillId="0" borderId="0" applyFont="0" applyFill="0" applyBorder="0" applyAlignment="0" applyProtection="0"/>
    <xf numFmtId="165" fontId="12" fillId="0" borderId="0" applyFont="0" applyFill="0" applyBorder="0" applyAlignment="0" applyProtection="0"/>
    <xf numFmtId="246" fontId="12" fillId="0" borderId="0" applyFont="0" applyFill="0" applyBorder="0" applyAlignment="0" applyProtection="0"/>
    <xf numFmtId="165" fontId="9" fillId="0" borderId="0" applyFont="0" applyFill="0" applyBorder="0" applyAlignment="0" applyProtection="0"/>
    <xf numFmtId="165" fontId="12" fillId="0" borderId="0" applyFont="0" applyFill="0" applyBorder="0" applyAlignment="0" applyProtection="0"/>
    <xf numFmtId="0" fontId="11" fillId="0" borderId="0"/>
    <xf numFmtId="165" fontId="123" fillId="0" borderId="0" applyFont="0" applyFill="0" applyBorder="0" applyAlignment="0" applyProtection="0"/>
    <xf numFmtId="165" fontId="123"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0" fontId="11" fillId="0" borderId="0"/>
    <xf numFmtId="165" fontId="123" fillId="0" borderId="0" applyFont="0" applyFill="0" applyBorder="0" applyAlignment="0" applyProtection="0"/>
    <xf numFmtId="165" fontId="123" fillId="0" borderId="0" applyFont="0" applyFill="0" applyBorder="0" applyAlignment="0" applyProtection="0"/>
    <xf numFmtId="165" fontId="75" fillId="0" borderId="0" applyFont="0" applyFill="0" applyBorder="0" applyAlignment="0" applyProtection="0"/>
    <xf numFmtId="165" fontId="75" fillId="0" borderId="0" applyFont="0" applyFill="0" applyBorder="0" applyAlignment="0" applyProtection="0"/>
    <xf numFmtId="0" fontId="11" fillId="0" borderId="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1" fillId="0" borderId="0"/>
    <xf numFmtId="165" fontId="123" fillId="0" borderId="0" applyFont="0" applyFill="0" applyBorder="0" applyAlignment="0" applyProtection="0"/>
    <xf numFmtId="165" fontId="123" fillId="0" borderId="0" applyFont="0" applyFill="0" applyBorder="0" applyAlignment="0" applyProtection="0"/>
    <xf numFmtId="0" fontId="11" fillId="0" borderId="0"/>
    <xf numFmtId="165" fontId="12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5"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5"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5"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5" fontId="8"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227" fillId="0" borderId="0" applyFont="0" applyFill="0" applyBorder="0" applyAlignment="0" applyProtection="0"/>
    <xf numFmtId="0" fontId="11"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227" fillId="0" borderId="0" applyFont="0" applyFill="0" applyBorder="0" applyAlignment="0" applyProtection="0"/>
    <xf numFmtId="0" fontId="11"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227"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165"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123" fillId="0" borderId="0" applyFont="0" applyFill="0" applyBorder="0" applyAlignment="0" applyProtection="0"/>
    <xf numFmtId="165" fontId="8" fillId="0" borderId="0" applyFont="0" applyFill="0" applyBorder="0" applyAlignment="0" applyProtection="0"/>
    <xf numFmtId="165" fontId="123" fillId="0" borderId="0" applyFont="0" applyFill="0" applyBorder="0" applyAlignment="0" applyProtection="0"/>
    <xf numFmtId="165" fontId="8" fillId="0" borderId="0" applyFont="0" applyFill="0" applyBorder="0" applyAlignment="0" applyProtection="0"/>
    <xf numFmtId="165" fontId="123" fillId="0" borderId="0" applyFont="0" applyFill="0" applyBorder="0" applyAlignment="0" applyProtection="0"/>
    <xf numFmtId="165" fontId="8" fillId="0" borderId="0" applyFont="0" applyFill="0" applyBorder="0" applyAlignment="0" applyProtection="0"/>
    <xf numFmtId="165" fontId="123" fillId="0" borderId="0" applyFont="0" applyFill="0" applyBorder="0" applyAlignment="0" applyProtection="0"/>
    <xf numFmtId="165" fontId="8" fillId="0" borderId="0" applyFont="0" applyFill="0" applyBorder="0" applyAlignment="0" applyProtection="0"/>
    <xf numFmtId="165" fontId="123" fillId="0" borderId="0" applyFont="0" applyFill="0" applyBorder="0" applyAlignment="0" applyProtection="0"/>
    <xf numFmtId="165" fontId="8" fillId="0" borderId="0" applyFont="0" applyFill="0" applyBorder="0" applyAlignment="0" applyProtection="0"/>
    <xf numFmtId="165" fontId="123"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0" fontId="11" fillId="0" borderId="0"/>
    <xf numFmtId="165" fontId="123"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44" fontId="227" fillId="0" borderId="0" applyFont="0" applyFill="0" applyBorder="0" applyAlignment="0" applyProtection="0"/>
    <xf numFmtId="168" fontId="9" fillId="0" borderId="0" applyFont="0" applyFill="0" applyBorder="0" applyAlignment="0" applyProtection="0"/>
    <xf numFmtId="244" fontId="227"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44" fontId="227" fillId="0" borderId="0" applyFont="0" applyFill="0" applyBorder="0" applyAlignment="0" applyProtection="0"/>
    <xf numFmtId="168" fontId="9" fillId="0" borderId="0" applyFont="0" applyFill="0" applyBorder="0" applyAlignment="0" applyProtection="0"/>
    <xf numFmtId="244" fontId="227"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44" fontId="227" fillId="0" borderId="0" applyFont="0" applyFill="0" applyBorder="0" applyAlignment="0" applyProtection="0"/>
    <xf numFmtId="168" fontId="9" fillId="0" borderId="0" applyFont="0" applyFill="0" applyBorder="0" applyAlignment="0" applyProtection="0"/>
    <xf numFmtId="244" fontId="227"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44" fontId="227" fillId="0" borderId="0" applyFont="0" applyFill="0" applyBorder="0" applyAlignment="0" applyProtection="0"/>
    <xf numFmtId="168" fontId="9" fillId="0" borderId="0" applyFont="0" applyFill="0" applyBorder="0" applyAlignment="0" applyProtection="0"/>
    <xf numFmtId="244" fontId="227"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44" fontId="227" fillId="0" borderId="0" applyFont="0" applyFill="0" applyBorder="0" applyAlignment="0" applyProtection="0"/>
    <xf numFmtId="168" fontId="9" fillId="0" borderId="0" applyFont="0" applyFill="0" applyBorder="0" applyAlignment="0" applyProtection="0"/>
    <xf numFmtId="244" fontId="227" fillId="0" borderId="0" applyFont="0" applyFill="0" applyBorder="0" applyAlignment="0" applyProtection="0"/>
    <xf numFmtId="0" fontId="11"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1" fillId="0" borderId="0"/>
    <xf numFmtId="244" fontId="227"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44" fontId="227" fillId="0" borderId="0" applyFont="0" applyFill="0" applyBorder="0" applyAlignment="0" applyProtection="0"/>
    <xf numFmtId="244" fontId="227"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0" fontId="11" fillId="0" borderId="0"/>
    <xf numFmtId="244" fontId="227" fillId="0" borderId="0" applyFont="0" applyFill="0" applyBorder="0" applyAlignment="0" applyProtection="0"/>
    <xf numFmtId="244" fontId="227" fillId="0" borderId="0" applyFont="0" applyFill="0" applyBorder="0" applyAlignment="0" applyProtection="0"/>
    <xf numFmtId="244"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3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44" fontId="227" fillId="0" borderId="0" applyFont="0" applyFill="0" applyBorder="0" applyAlignment="0" applyProtection="0"/>
    <xf numFmtId="212" fontId="9" fillId="0" borderId="0"/>
    <xf numFmtId="165"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44" fontId="227" fillId="0" borderId="0" applyFont="0" applyFill="0" applyBorder="0" applyAlignment="0" applyProtection="0"/>
    <xf numFmtId="212" fontId="9" fillId="0" borderId="0"/>
    <xf numFmtId="165"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44" fontId="227" fillId="0" borderId="0" applyFont="0" applyFill="0" applyBorder="0" applyAlignment="0" applyProtection="0"/>
    <xf numFmtId="212" fontId="9" fillId="0" borderId="0"/>
    <xf numFmtId="212" fontId="9" fillId="0" borderId="0"/>
    <xf numFmtId="244" fontId="227" fillId="0" borderId="0" applyFont="0" applyFill="0" applyBorder="0" applyAlignment="0" applyProtection="0"/>
    <xf numFmtId="0"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44" fontId="227" fillId="0" borderId="0" applyFont="0" applyFill="0" applyBorder="0" applyAlignment="0" applyProtection="0"/>
    <xf numFmtId="212" fontId="9" fillId="0" borderId="0"/>
    <xf numFmtId="244" fontId="227" fillId="0" borderId="0" applyFont="0" applyFill="0" applyBorder="0" applyAlignment="0" applyProtection="0"/>
    <xf numFmtId="0"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165"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44" fontId="227" fillId="0" borderId="0" applyFont="0" applyFill="0" applyBorder="0" applyAlignment="0" applyProtection="0"/>
    <xf numFmtId="212" fontId="9" fillId="0" borderId="0"/>
    <xf numFmtId="244" fontId="227" fillId="0" borderId="0" applyFont="0" applyFill="0" applyBorder="0" applyAlignment="0" applyProtection="0"/>
    <xf numFmtId="0"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165"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44" fontId="227" fillId="0" borderId="0" applyFont="0" applyFill="0" applyBorder="0" applyAlignment="0" applyProtection="0"/>
    <xf numFmtId="212" fontId="9" fillId="0" borderId="0"/>
    <xf numFmtId="244" fontId="227" fillId="0" borderId="0" applyFont="0" applyFill="0" applyBorder="0" applyAlignment="0" applyProtection="0"/>
    <xf numFmtId="0"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165" fontId="4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44" fontId="227" fillId="0" borderId="0" applyFont="0" applyFill="0" applyBorder="0" applyAlignment="0" applyProtection="0"/>
    <xf numFmtId="212" fontId="9" fillId="0" borderId="0"/>
    <xf numFmtId="244" fontId="227" fillId="0" borderId="0" applyFont="0" applyFill="0" applyBorder="0" applyAlignment="0" applyProtection="0"/>
    <xf numFmtId="0"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165" fontId="9" fillId="0" borderId="0" applyFont="0" applyFill="0" applyBorder="0" applyAlignment="0" applyProtection="0"/>
    <xf numFmtId="169" fontId="9" fillId="0" borderId="0" applyFont="0" applyFill="0" applyBorder="0" applyAlignment="0" applyProtection="0"/>
    <xf numFmtId="165" fontId="8" fillId="0" borderId="0" applyFont="0" applyFill="0" applyBorder="0" applyAlignment="0" applyProtection="0"/>
    <xf numFmtId="169" fontId="9" fillId="0" borderId="0" applyFont="0" applyFill="0" applyBorder="0" applyAlignment="0" applyProtection="0"/>
    <xf numFmtId="165" fontId="8" fillId="0" borderId="0" applyFont="0" applyFill="0" applyBorder="0" applyAlignment="0" applyProtection="0"/>
    <xf numFmtId="169" fontId="9"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9" fontId="9" fillId="0" borderId="0" applyFont="0" applyFill="0" applyBorder="0" applyAlignment="0" applyProtection="0"/>
    <xf numFmtId="165" fontId="8" fillId="0" borderId="0" applyFont="0" applyFill="0" applyBorder="0" applyAlignment="0" applyProtection="0"/>
    <xf numFmtId="169"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0" fontId="11"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244" fontId="227"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91" fillId="0" borderId="0" applyFont="0" applyFill="0" applyBorder="0" applyAlignment="0" applyProtection="0"/>
    <xf numFmtId="165" fontId="9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9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11" fillId="0" borderId="0" applyFont="0" applyFill="0" applyBorder="0" applyAlignment="0" applyProtection="0"/>
    <xf numFmtId="165" fontId="8"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244" fontId="227"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0" fontId="11" fillId="0" borderId="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8"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44" fontId="227" fillId="0" borderId="0" applyFont="0" applyFill="0" applyBorder="0" applyAlignment="0" applyProtection="0"/>
    <xf numFmtId="244" fontId="227" fillId="0" borderId="0" applyFont="0" applyFill="0" applyBorder="0" applyAlignment="0" applyProtection="0"/>
    <xf numFmtId="244" fontId="227"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165" fontId="9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212" fontId="9" fillId="0" borderId="0" applyFont="0" applyFill="0" applyBorder="0" applyAlignment="0" applyProtection="0"/>
    <xf numFmtId="244"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212" fontId="9" fillId="0" borderId="0" applyFont="0" applyFill="0" applyBorder="0" applyAlignment="0" applyProtection="0"/>
    <xf numFmtId="165" fontId="227" fillId="0" borderId="0" applyFont="0" applyFill="0" applyBorder="0" applyAlignment="0" applyProtection="0"/>
    <xf numFmtId="165"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227" fillId="0" borderId="0" applyFont="0" applyFill="0" applyBorder="0" applyAlignment="0" applyProtection="0"/>
    <xf numFmtId="165" fontId="11" fillId="0" borderId="0" applyFont="0" applyFill="0" applyBorder="0" applyAlignment="0" applyProtection="0"/>
    <xf numFmtId="165" fontId="8"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165" fontId="11"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11" fillId="0" borderId="0"/>
    <xf numFmtId="165" fontId="227" fillId="0" borderId="0" applyFont="0" applyFill="0" applyBorder="0" applyAlignment="0" applyProtection="0"/>
    <xf numFmtId="0" fontId="11" fillId="0" borderId="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44" fontId="227"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44" fontId="227" fillId="0" borderId="0" applyFont="0" applyFill="0" applyBorder="0" applyAlignment="0" applyProtection="0"/>
    <xf numFmtId="0" fontId="11" fillId="0" borderId="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189"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0" fontId="11" fillId="0" borderId="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5"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0" fontId="11" fillId="0" borderId="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5"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0" fontId="11" fillId="0" borderId="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5"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0" fontId="11" fillId="0" borderId="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5"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0" fontId="11" fillId="0" borderId="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5"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0" fontId="11" fillId="0" borderId="0"/>
    <xf numFmtId="165" fontId="9" fillId="0" borderId="0" applyFont="0" applyFill="0" applyBorder="0" applyAlignment="0" applyProtection="0"/>
    <xf numFmtId="0" fontId="11" fillId="0" borderId="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171" fontId="9" fillId="0" borderId="0" applyFont="0" applyFill="0" applyBorder="0" applyAlignment="0" applyProtection="0"/>
    <xf numFmtId="244" fontId="227" fillId="0" borderId="0" applyFont="0" applyFill="0" applyBorder="0" applyAlignment="0" applyProtection="0"/>
    <xf numFmtId="0" fontId="11" fillId="0" borderId="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171" fontId="9" fillId="0" borderId="0" applyFont="0" applyFill="0" applyBorder="0" applyAlignment="0" applyProtection="0"/>
    <xf numFmtId="244" fontId="227" fillId="0" borderId="0" applyFont="0" applyFill="0" applyBorder="0" applyAlignment="0" applyProtection="0"/>
    <xf numFmtId="165" fontId="9" fillId="0" borderId="0" applyFont="0" applyFill="0" applyBorder="0" applyAlignment="0" applyProtection="0"/>
    <xf numFmtId="0" fontId="11" fillId="0" borderId="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44" fontId="22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11" fillId="0" borderId="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11" fillId="0" borderId="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11" fillId="0" borderId="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11" fillId="0" borderId="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5"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11" fillId="0" borderId="0"/>
    <xf numFmtId="244" fontId="227" fillId="0" borderId="0" applyFont="0" applyFill="0" applyBorder="0" applyAlignment="0" applyProtection="0"/>
    <xf numFmtId="0" fontId="11" fillId="0" borderId="0"/>
    <xf numFmtId="165" fontId="9" fillId="0" borderId="0" applyFont="0" applyFill="0" applyBorder="0" applyAlignment="0" applyProtection="0"/>
    <xf numFmtId="40" fontId="136" fillId="0" borderId="66" applyBorder="0">
      <alignment vertical="center"/>
    </xf>
    <xf numFmtId="40" fontId="136" fillId="0" borderId="66" applyBorder="0">
      <alignment vertical="center"/>
    </xf>
    <xf numFmtId="40" fontId="136" fillId="0" borderId="66" applyBorder="0">
      <alignment vertical="center"/>
    </xf>
    <xf numFmtId="187" fontId="9" fillId="0" borderId="0" applyFont="0" applyFill="0" applyBorder="0" applyAlignment="0" applyProtection="0"/>
    <xf numFmtId="188" fontId="9" fillId="0" borderId="0" applyFont="0" applyFill="0" applyBorder="0" applyAlignment="0" applyProtection="0"/>
    <xf numFmtId="184" fontId="9" fillId="0" borderId="0" applyFont="0" applyFill="0" applyBorder="0" applyAlignment="0" applyProtection="0"/>
    <xf numFmtId="225" fontId="9" fillId="0" borderId="0" applyFont="0" applyFill="0" applyBorder="0" applyAlignment="0" applyProtection="0"/>
    <xf numFmtId="225" fontId="9" fillId="0" borderId="0" applyFont="0" applyFill="0" applyBorder="0" applyAlignment="0" applyProtection="0"/>
    <xf numFmtId="184" fontId="9" fillId="0" borderId="0" applyFont="0" applyFill="0" applyBorder="0" applyAlignment="0" applyProtection="0"/>
    <xf numFmtId="225" fontId="91" fillId="0" borderId="0" applyFont="0" applyFill="0" applyBorder="0" applyAlignment="0" applyProtection="0"/>
    <xf numFmtId="225" fontId="9" fillId="0" borderId="0" applyFont="0" applyFill="0" applyBorder="0" applyAlignment="0" applyProtection="0"/>
    <xf numFmtId="0" fontId="11" fillId="0" borderId="0"/>
    <xf numFmtId="184" fontId="11" fillId="0" borderId="0" applyFont="0" applyFill="0" applyBorder="0" applyAlignment="0" applyProtection="0"/>
    <xf numFmtId="225" fontId="91" fillId="0" borderId="0" applyFont="0" applyFill="0" applyBorder="0" applyAlignment="0" applyProtection="0"/>
    <xf numFmtId="225" fontId="91" fillId="0" borderId="0" applyFont="0" applyFill="0" applyBorder="0" applyAlignment="0" applyProtection="0"/>
    <xf numFmtId="180" fontId="9"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123" fillId="0" borderId="0" applyFont="0" applyFill="0" applyBorder="0" applyAlignment="0" applyProtection="0"/>
    <xf numFmtId="249" fontId="9" fillId="0" borderId="0" applyFill="0" applyBorder="0" applyAlignment="0" applyProtection="0"/>
    <xf numFmtId="3" fontId="228" fillId="124" borderId="23">
      <alignment horizontal="center"/>
    </xf>
    <xf numFmtId="250" fontId="9" fillId="0" borderId="0" applyFont="0" applyFill="0" applyBorder="0" applyAlignment="0" applyProtection="0"/>
    <xf numFmtId="251" fontId="184" fillId="0" borderId="0" applyFont="0" applyFill="0" applyBorder="0" applyAlignment="0" applyProtection="0">
      <alignment horizontal="right"/>
    </xf>
    <xf numFmtId="252" fontId="9" fillId="102" borderId="0" applyFont="0" applyBorder="0" applyAlignment="0" applyProtection="0">
      <alignment horizontal="right"/>
      <protection hidden="1"/>
    </xf>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124" fillId="87"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100" fillId="87" borderId="0" applyNumberFormat="0" applyBorder="0" applyAlignment="0" applyProtection="0"/>
    <xf numFmtId="212" fontId="124" fillId="106" borderId="0" applyNumberFormat="0" applyBorder="0" applyAlignment="0" applyProtection="0"/>
    <xf numFmtId="205" fontId="124"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11" fillId="0" borderId="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100" fillId="87" borderId="0" applyNumberFormat="0" applyBorder="0" applyAlignment="0" applyProtection="0"/>
    <xf numFmtId="0" fontId="124" fillId="87"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230" fillId="106" borderId="0" applyNumberFormat="0" applyBorder="0" applyAlignment="0" applyProtection="0"/>
    <xf numFmtId="0" fontId="124" fillId="106" borderId="0" applyNumberFormat="0" applyBorder="0" applyAlignment="0" applyProtection="0"/>
    <xf numFmtId="0" fontId="124" fillId="106" borderId="0" applyNumberFormat="0" applyBorder="0" applyAlignment="0" applyProtection="0"/>
    <xf numFmtId="0" fontId="124" fillId="87"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0" fontId="229" fillId="106" borderId="0" applyNumberFormat="0" applyBorder="0" applyAlignment="0" applyProtection="0"/>
    <xf numFmtId="37" fontId="231" fillId="0" borderId="0"/>
    <xf numFmtId="205" fontId="10" fillId="0" borderId="0"/>
    <xf numFmtId="205" fontId="10" fillId="0" borderId="0"/>
    <xf numFmtId="253" fontId="9" fillId="0" borderId="0"/>
    <xf numFmtId="254" fontId="232" fillId="0" borderId="0"/>
    <xf numFmtId="241" fontId="139" fillId="0" borderId="0"/>
    <xf numFmtId="255" fontId="9" fillId="0" borderId="0">
      <alignment horizontal="right"/>
    </xf>
    <xf numFmtId="38" fontId="43" fillId="0" borderId="0" applyFont="0" applyFill="0" applyBorder="0" applyAlignment="0"/>
    <xf numFmtId="196" fontId="43" fillId="0" borderId="0" applyFont="0" applyFill="0" applyBorder="0" applyAlignment="0" applyProtection="0"/>
    <xf numFmtId="39" fontId="9" fillId="0" borderId="0" applyFont="0" applyFill="0" applyBorder="0" applyAlignment="0" applyProtection="0"/>
    <xf numFmtId="256" fontId="9" fillId="0" borderId="0" applyFont="0" applyFill="0" applyBorder="0" applyAlignment="0" applyProtection="0"/>
    <xf numFmtId="212" fontId="9" fillId="0" borderId="0" applyProtection="0">
      <protection locked="0"/>
    </xf>
    <xf numFmtId="0" fontId="11" fillId="0" borderId="0"/>
    <xf numFmtId="212" fontId="9" fillId="0" borderId="0" applyProtection="0">
      <protection locked="0"/>
    </xf>
    <xf numFmtId="0" fontId="11" fillId="0" borderId="0"/>
    <xf numFmtId="0" fontId="43" fillId="107" borderId="0"/>
    <xf numFmtId="212" fontId="9" fillId="0" borderId="0"/>
    <xf numFmtId="212" fontId="9" fillId="0" borderId="0" applyProtection="0">
      <protection locked="0"/>
    </xf>
    <xf numFmtId="0" fontId="11" fillId="0" borderId="0"/>
    <xf numFmtId="0" fontId="11" fillId="0" borderId="0"/>
    <xf numFmtId="212" fontId="9" fillId="0" borderId="0" applyProtection="0">
      <protection locked="0"/>
    </xf>
    <xf numFmtId="0" fontId="11" fillId="0" borderId="0"/>
    <xf numFmtId="212" fontId="9" fillId="0" borderId="0" applyProtection="0">
      <protection locked="0"/>
    </xf>
    <xf numFmtId="213" fontId="41" fillId="0" borderId="0"/>
    <xf numFmtId="212" fontId="9" fillId="0" borderId="0" applyProtection="0">
      <protection locked="0"/>
    </xf>
    <xf numFmtId="213" fontId="41" fillId="0" borderId="0"/>
    <xf numFmtId="212" fontId="9" fillId="0" borderId="0" applyProtection="0">
      <protection locked="0"/>
    </xf>
    <xf numFmtId="213" fontId="41" fillId="0" borderId="0"/>
    <xf numFmtId="212"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2" fontId="9" fillId="0" borderId="0" applyProtection="0">
      <protection locked="0"/>
    </xf>
    <xf numFmtId="0" fontId="11" fillId="0" borderId="0"/>
    <xf numFmtId="0" fontId="9" fillId="0" borderId="0"/>
    <xf numFmtId="212" fontId="9" fillId="0" borderId="0" applyProtection="0">
      <protection locked="0"/>
    </xf>
    <xf numFmtId="205" fontId="8" fillId="0" borderId="0"/>
    <xf numFmtId="205" fontId="8" fillId="0" borderId="0"/>
    <xf numFmtId="205" fontId="8" fillId="0" borderId="0"/>
    <xf numFmtId="0" fontId="8" fillId="0" borderId="0"/>
    <xf numFmtId="212" fontId="9" fillId="0" borderId="0" applyProtection="0">
      <protection locked="0"/>
    </xf>
    <xf numFmtId="205" fontId="8" fillId="0" borderId="0"/>
    <xf numFmtId="212" fontId="11" fillId="0" borderId="0"/>
    <xf numFmtId="205" fontId="8" fillId="0" borderId="0"/>
    <xf numFmtId="0" fontId="8" fillId="0" borderId="0"/>
    <xf numFmtId="212" fontId="9" fillId="0" borderId="0"/>
    <xf numFmtId="212" fontId="9" fillId="0" borderId="0"/>
    <xf numFmtId="205" fontId="8" fillId="0" borderId="0"/>
    <xf numFmtId="212" fontId="11" fillId="0" borderId="0"/>
    <xf numFmtId="0" fontId="11" fillId="0" borderId="0"/>
    <xf numFmtId="212"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212"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05" fontId="8" fillId="0" borderId="0"/>
    <xf numFmtId="205" fontId="8" fillId="0" borderId="0"/>
    <xf numFmtId="205" fontId="8" fillId="0" borderId="0"/>
    <xf numFmtId="0" fontId="11" fillId="0" borderId="0"/>
    <xf numFmtId="205" fontId="8" fillId="0" borderId="0"/>
    <xf numFmtId="205" fontId="8" fillId="0" borderId="0"/>
    <xf numFmtId="205" fontId="8" fillId="0" borderId="0"/>
    <xf numFmtId="0" fontId="92" fillId="0" borderId="0">
      <alignment vertical="top"/>
    </xf>
    <xf numFmtId="212" fontId="9" fillId="0" borderId="0"/>
    <xf numFmtId="212" fontId="9" fillId="0" borderId="0" applyProtection="0">
      <protection locked="0"/>
    </xf>
    <xf numFmtId="0" fontId="11" fillId="0" borderId="0"/>
    <xf numFmtId="0" fontId="11" fillId="0" borderId="0"/>
    <xf numFmtId="0" fontId="43" fillId="107" borderId="0"/>
    <xf numFmtId="0" fontId="9" fillId="0" borderId="0"/>
    <xf numFmtId="0" fontId="11"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12"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2" fontId="9" fillId="0" borderId="0" applyProtection="0">
      <protection locked="0"/>
    </xf>
    <xf numFmtId="0" fontId="11" fillId="0" borderId="0"/>
    <xf numFmtId="0" fontId="11" fillId="0" borderId="0"/>
    <xf numFmtId="0" fontId="11" fillId="0" borderId="0"/>
    <xf numFmtId="0" fontId="11" fillId="0" borderId="0"/>
    <xf numFmtId="212"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2" fontId="9" fillId="0" borderId="0"/>
    <xf numFmtId="212" fontId="9" fillId="0" borderId="0"/>
    <xf numFmtId="212" fontId="9" fillId="0" borderId="0"/>
    <xf numFmtId="212" fontId="9" fillId="0" borderId="0"/>
    <xf numFmtId="212" fontId="9" fillId="0" borderId="0"/>
    <xf numFmtId="212" fontId="9" fillId="0" borderId="0" applyProtection="0">
      <protection locked="0"/>
    </xf>
    <xf numFmtId="212" fontId="9" fillId="0" borderId="0"/>
    <xf numFmtId="0" fontId="8" fillId="0" borderId="0"/>
    <xf numFmtId="212" fontId="9" fillId="0" borderId="0"/>
    <xf numFmtId="212" fontId="9" fillId="0" borderId="0" applyProtection="0">
      <protection locked="0"/>
    </xf>
    <xf numFmtId="0"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212"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2" fontId="9" fillId="0" borderId="0" applyProtection="0">
      <protection locked="0"/>
    </xf>
    <xf numFmtId="0" fontId="11" fillId="0" borderId="0"/>
    <xf numFmtId="212" fontId="9" fillId="0" borderId="0" applyProtection="0">
      <protection locked="0"/>
    </xf>
    <xf numFmtId="212" fontId="9" fillId="0" borderId="0"/>
    <xf numFmtId="212" fontId="9" fillId="0" borderId="0" applyProtection="0">
      <protection locked="0"/>
    </xf>
    <xf numFmtId="0" fontId="11" fillId="0" borderId="0"/>
    <xf numFmtId="0" fontId="11" fillId="0" borderId="0"/>
    <xf numFmtId="212" fontId="9" fillId="0" borderId="0" applyProtection="0">
      <protection locked="0"/>
    </xf>
    <xf numFmtId="212" fontId="9" fillId="0" borderId="0"/>
    <xf numFmtId="0" fontId="8" fillId="0" borderId="0"/>
    <xf numFmtId="0" fontId="11" fillId="0" borderId="0"/>
    <xf numFmtId="212"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2" fontId="9" fillId="0" borderId="0" applyProtection="0">
      <protection locked="0"/>
    </xf>
    <xf numFmtId="0" fontId="8" fillId="0" borderId="0"/>
    <xf numFmtId="212"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0" fontId="43" fillId="107" borderId="0"/>
    <xf numFmtId="213" fontId="233" fillId="0" borderId="0"/>
    <xf numFmtId="0" fontId="39" fillId="0" borderId="0"/>
    <xf numFmtId="0"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2" fontId="233" fillId="0" borderId="0"/>
    <xf numFmtId="213" fontId="233" fillId="0" borderId="0"/>
    <xf numFmtId="212" fontId="9" fillId="0" borderId="0"/>
    <xf numFmtId="213" fontId="9" fillId="0" borderId="0"/>
    <xf numFmtId="213" fontId="9" fillId="0" borderId="0"/>
    <xf numFmtId="213" fontId="9" fillId="0" borderId="0"/>
    <xf numFmtId="0" fontId="43" fillId="107" borderId="0"/>
    <xf numFmtId="213" fontId="233" fillId="0" borderId="0"/>
    <xf numFmtId="0" fontId="39" fillId="0" borderId="0"/>
    <xf numFmtId="0"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0" fontId="39" fillId="0" borderId="0"/>
    <xf numFmtId="213" fontId="233" fillId="0" borderId="0"/>
    <xf numFmtId="0"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212" fontId="9" fillId="0" borderId="0"/>
    <xf numFmtId="213" fontId="233"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212" fontId="9" fillId="0" borderId="0"/>
    <xf numFmtId="213" fontId="233"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 fillId="0" borderId="0"/>
    <xf numFmtId="213" fontId="23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0" fontId="11"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 fillId="0" borderId="0"/>
    <xf numFmtId="213" fontId="23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0" fontId="11"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9" fillId="0" borderId="0"/>
    <xf numFmtId="212" fontId="8" fillId="0" borderId="0"/>
    <xf numFmtId="213" fontId="233"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212" fontId="9" fillId="0" borderId="0"/>
    <xf numFmtId="213" fontId="233"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212" fontId="9" fillId="0" borderId="0"/>
    <xf numFmtId="213" fontId="233"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212" fontId="9" fillId="0" borderId="0"/>
    <xf numFmtId="213" fontId="233"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212" fontId="9" fillId="0" borderId="0"/>
    <xf numFmtId="213" fontId="233"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 fillId="0" borderId="0"/>
    <xf numFmtId="213" fontId="23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9" fillId="0" borderId="0"/>
    <xf numFmtId="0" fontId="227" fillId="0" borderId="0"/>
    <xf numFmtId="0" fontId="9" fillId="0" borderId="0"/>
    <xf numFmtId="0" fontId="9" fillId="0" borderId="0"/>
    <xf numFmtId="0" fontId="2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8" fillId="0" borderId="0"/>
    <xf numFmtId="0" fontId="227" fillId="0" borderId="0"/>
    <xf numFmtId="0" fontId="227"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4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227"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8" fillId="0" borderId="0"/>
    <xf numFmtId="212" fontId="9" fillId="0" borderId="0"/>
    <xf numFmtId="213"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5" fontId="9" fillId="0" borderId="0"/>
    <xf numFmtId="0" fontId="9"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3" fontId="75" fillId="0" borderId="0"/>
    <xf numFmtId="0" fontId="9" fillId="0" borderId="0"/>
    <xf numFmtId="0" fontId="227" fillId="0" borderId="0"/>
    <xf numFmtId="0" fontId="227" fillId="0" borderId="0"/>
    <xf numFmtId="0" fontId="9"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9" fillId="0" borderId="0"/>
    <xf numFmtId="0" fontId="11"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205" fontId="9" fillId="0" borderId="0"/>
    <xf numFmtId="0" fontId="39" fillId="0" borderId="0"/>
    <xf numFmtId="0" fontId="39" fillId="0" borderId="0"/>
    <xf numFmtId="0" fontId="39" fillId="0" borderId="0"/>
    <xf numFmtId="0" fontId="9"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9" fillId="0" borderId="0"/>
    <xf numFmtId="212" fontId="8" fillId="0" borderId="0"/>
    <xf numFmtId="213" fontId="234" fillId="0" borderId="0"/>
    <xf numFmtId="0" fontId="9" fillId="0" borderId="0">
      <alignment vertical="top"/>
    </xf>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9" fillId="0" borderId="0"/>
    <xf numFmtId="212" fontId="8" fillId="0" borderId="0"/>
    <xf numFmtId="213" fontId="234" fillId="0" borderId="0"/>
    <xf numFmtId="0" fontId="48" fillId="0" borderId="0">
      <alignment vertical="top"/>
    </xf>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2" fillId="0" borderId="0"/>
    <xf numFmtId="0" fontId="39" fillId="0" borderId="0"/>
    <xf numFmtId="0" fontId="9"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9" fillId="0" borderId="0"/>
    <xf numFmtId="212" fontId="8" fillId="0" borderId="0"/>
    <xf numFmtId="257" fontId="9"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212" fontId="8" fillId="0" borderId="0"/>
    <xf numFmtId="0" fontId="11" fillId="0" borderId="0"/>
    <xf numFmtId="0" fontId="128" fillId="0" borderId="0"/>
    <xf numFmtId="0" fontId="43" fillId="107" borderId="0"/>
    <xf numFmtId="0" fontId="9" fillId="0" borderId="0"/>
    <xf numFmtId="212" fontId="227" fillId="0" borderId="0"/>
    <xf numFmtId="0" fontId="11" fillId="0" borderId="0"/>
    <xf numFmtId="0" fontId="9" fillId="0" borderId="0"/>
    <xf numFmtId="0" fontId="9"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3" fontId="23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5" fontId="8" fillId="0" borderId="0"/>
    <xf numFmtId="213" fontId="233" fillId="0" borderId="0"/>
    <xf numFmtId="212" fontId="9" fillId="0" borderId="0"/>
    <xf numFmtId="0" fontId="8" fillId="0" borderId="0"/>
    <xf numFmtId="0" fontId="8" fillId="0" borderId="0"/>
    <xf numFmtId="212" fontId="9" fillId="0" borderId="0"/>
    <xf numFmtId="212" fontId="9" fillId="0" borderId="0"/>
    <xf numFmtId="212" fontId="8" fillId="0" borderId="0"/>
    <xf numFmtId="212" fontId="9" fillId="0" borderId="0"/>
    <xf numFmtId="0" fontId="8" fillId="0" borderId="0"/>
    <xf numFmtId="205" fontId="8" fillId="0" borderId="0"/>
    <xf numFmtId="212" fontId="9" fillId="0" borderId="0"/>
    <xf numFmtId="213" fontId="70"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205" fontId="9" fillId="0" borderId="0"/>
    <xf numFmtId="212" fontId="9" fillId="0" borderId="0"/>
    <xf numFmtId="212" fontId="9" fillId="0" borderId="0"/>
    <xf numFmtId="212" fontId="8" fillId="0" borderId="0"/>
    <xf numFmtId="212" fontId="9" fillId="0" borderId="0"/>
    <xf numFmtId="0" fontId="8" fillId="0" borderId="0"/>
    <xf numFmtId="20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39" fillId="0" borderId="0"/>
    <xf numFmtId="205" fontId="8" fillId="0" borderId="0"/>
    <xf numFmtId="0" fontId="8" fillId="0" borderId="0"/>
    <xf numFmtId="0" fontId="39" fillId="0" borderId="0"/>
    <xf numFmtId="205" fontId="8" fillId="0" borderId="0"/>
    <xf numFmtId="0" fontId="8" fillId="0" borderId="0"/>
    <xf numFmtId="0" fontId="39" fillId="0" borderId="0"/>
    <xf numFmtId="205" fontId="8" fillId="0" borderId="0"/>
    <xf numFmtId="0" fontId="8" fillId="0" borderId="0"/>
    <xf numFmtId="0" fontId="48" fillId="0" borderId="0"/>
    <xf numFmtId="205" fontId="8" fillId="0" borderId="0"/>
    <xf numFmtId="0" fontId="8" fillId="0" borderId="0"/>
    <xf numFmtId="0" fontId="48" fillId="0" borderId="0"/>
    <xf numFmtId="205" fontId="8" fillId="0" borderId="0"/>
    <xf numFmtId="0" fontId="8" fillId="0" borderId="0"/>
    <xf numFmtId="0" fontId="48" fillId="0" borderId="0"/>
    <xf numFmtId="205" fontId="8" fillId="0" borderId="0"/>
    <xf numFmtId="0" fontId="8" fillId="0" borderId="0"/>
    <xf numFmtId="212" fontId="227" fillId="0" borderId="0"/>
    <xf numFmtId="0" fontId="9" fillId="0" borderId="0"/>
    <xf numFmtId="0" fontId="9" fillId="0" borderId="0"/>
    <xf numFmtId="0" fontId="9"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 fillId="0" borderId="0"/>
    <xf numFmtId="213" fontId="9" fillId="0" borderId="0"/>
    <xf numFmtId="0" fontId="48" fillId="0" borderId="0"/>
    <xf numFmtId="0" fontId="48" fillId="0" borderId="0"/>
    <xf numFmtId="0" fontId="48" fillId="0" borderId="0"/>
    <xf numFmtId="0" fontId="48" fillId="0" borderId="0"/>
    <xf numFmtId="0" fontId="48" fillId="0" borderId="0"/>
    <xf numFmtId="0" fontId="48" fillId="0" borderId="0"/>
    <xf numFmtId="205" fontId="9" fillId="0" borderId="0"/>
    <xf numFmtId="0" fontId="9" fillId="0" borderId="0">
      <alignment vertical="top"/>
    </xf>
    <xf numFmtId="0" fontId="43" fillId="107" borderId="0"/>
    <xf numFmtId="212" fontId="9" fillId="0" borderId="0"/>
    <xf numFmtId="213" fontId="9" fillId="0" borderId="0"/>
    <xf numFmtId="0" fontId="11" fillId="0" borderId="0"/>
    <xf numFmtId="0" fontId="48" fillId="0" borderId="0"/>
    <xf numFmtId="205" fontId="8" fillId="0" borderId="0"/>
    <xf numFmtId="0" fontId="8" fillId="0" borderId="0"/>
    <xf numFmtId="0" fontId="48" fillId="0" borderId="0"/>
    <xf numFmtId="205" fontId="8" fillId="0" borderId="0"/>
    <xf numFmtId="0" fontId="8" fillId="0" borderId="0"/>
    <xf numFmtId="0" fontId="48" fillId="0" borderId="0"/>
    <xf numFmtId="205" fontId="8" fillId="0" borderId="0"/>
    <xf numFmtId="0" fontId="8" fillId="0" borderId="0"/>
    <xf numFmtId="0" fontId="48" fillId="0" borderId="0"/>
    <xf numFmtId="205" fontId="8" fillId="0" borderId="0"/>
    <xf numFmtId="0" fontId="8" fillId="0" borderId="0"/>
    <xf numFmtId="0" fontId="48" fillId="0" borderId="0"/>
    <xf numFmtId="205" fontId="8" fillId="0" borderId="0"/>
    <xf numFmtId="0" fontId="48" fillId="0" borderId="0"/>
    <xf numFmtId="205" fontId="8" fillId="0" borderId="0"/>
    <xf numFmtId="0" fontId="48" fillId="0" borderId="0"/>
    <xf numFmtId="205" fontId="8" fillId="0" borderId="0"/>
    <xf numFmtId="0" fontId="48" fillId="0" borderId="0"/>
    <xf numFmtId="205" fontId="8" fillId="0" borderId="0"/>
    <xf numFmtId="0" fontId="48" fillId="0" borderId="0"/>
    <xf numFmtId="205" fontId="8" fillId="0" borderId="0"/>
    <xf numFmtId="0" fontId="48" fillId="0" borderId="0"/>
    <xf numFmtId="0" fontId="4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0" fontId="235" fillId="0" borderId="0"/>
    <xf numFmtId="0" fontId="9"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35" fillId="0" borderId="0"/>
    <xf numFmtId="0" fontId="2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2" fillId="0" borderId="0"/>
    <xf numFmtId="0" fontId="48" fillId="0" borderId="0"/>
    <xf numFmtId="0" fontId="234" fillId="0" borderId="0"/>
    <xf numFmtId="0" fontId="48"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alignment vertical="top"/>
    </xf>
    <xf numFmtId="212" fontId="9" fillId="0" borderId="0"/>
    <xf numFmtId="0" fontId="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0" fontId="8" fillId="0" borderId="0"/>
    <xf numFmtId="0" fontId="48" fillId="0" borderId="0">
      <alignment vertical="top"/>
    </xf>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alignment vertical="top"/>
    </xf>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22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3" fontId="233" fillId="0" borderId="0"/>
    <xf numFmtId="0" fontId="48" fillId="0" borderId="0">
      <alignment vertical="top"/>
    </xf>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alignment vertical="top"/>
    </xf>
    <xf numFmtId="0" fontId="134"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227" fillId="0" borderId="0"/>
    <xf numFmtId="0" fontId="48" fillId="0" borderId="0"/>
    <xf numFmtId="0" fontId="9" fillId="0" borderId="0"/>
    <xf numFmtId="0" fontId="9" fillId="0" borderId="0"/>
    <xf numFmtId="0" fontId="39" fillId="0" borderId="0"/>
    <xf numFmtId="0" fontId="48" fillId="0" borderId="0">
      <alignment vertical="top"/>
    </xf>
    <xf numFmtId="0" fontId="43" fillId="107"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3" fontId="233"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8" fillId="0" borderId="0"/>
    <xf numFmtId="212" fontId="22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212" fontId="11" fillId="0" borderId="0"/>
    <xf numFmtId="213" fontId="23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227" fillId="0" borderId="0"/>
    <xf numFmtId="212" fontId="9" fillId="0" borderId="0" applyProtection="0">
      <protection locked="0"/>
    </xf>
    <xf numFmtId="213" fontId="233" fillId="0" borderId="0"/>
    <xf numFmtId="0"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05"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8"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0" fontId="39" fillId="0" borderId="0"/>
    <xf numFmtId="212" fontId="227"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233" fillId="0" borderId="0"/>
    <xf numFmtId="213" fontId="233" fillId="0" borderId="0"/>
    <xf numFmtId="0" fontId="3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212" fontId="227"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0" fontId="9" fillId="0" borderId="0"/>
    <xf numFmtId="205"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212" fontId="227"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05"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227"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0" fontId="3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12"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13" fontId="233" fillId="0" borderId="0"/>
    <xf numFmtId="213" fontId="233" fillId="0" borderId="0"/>
    <xf numFmtId="213" fontId="233" fillId="0" borderId="0"/>
    <xf numFmtId="213" fontId="233" fillId="0" borderId="0"/>
    <xf numFmtId="213" fontId="233" fillId="0" borderId="0"/>
    <xf numFmtId="213" fontId="8" fillId="0" borderId="0"/>
    <xf numFmtId="213" fontId="8" fillId="0" borderId="0"/>
    <xf numFmtId="212" fontId="8"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212" fontId="227"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212" fontId="227"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212" fontId="227"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227"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12" fontId="8"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12" fontId="8" fillId="0" borderId="0"/>
    <xf numFmtId="212" fontId="8"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8" fillId="0" borderId="0"/>
    <xf numFmtId="212" fontId="8"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12"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8" fillId="0" borderId="0"/>
    <xf numFmtId="212" fontId="8"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1" fillId="0" borderId="0"/>
    <xf numFmtId="0" fontId="235" fillId="0" borderId="0"/>
    <xf numFmtId="0" fontId="235"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1" fillId="0" borderId="0"/>
    <xf numFmtId="0" fontId="11" fillId="0" borderId="0"/>
    <xf numFmtId="0" fontId="11"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1" fillId="0" borderId="0"/>
    <xf numFmtId="0" fontId="235"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1"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9" fillId="0" borderId="0">
      <alignment vertical="top"/>
    </xf>
    <xf numFmtId="205" fontId="8" fillId="0" borderId="0"/>
    <xf numFmtId="205" fontId="8" fillId="0" borderId="0"/>
    <xf numFmtId="205" fontId="8" fillId="0" borderId="0"/>
    <xf numFmtId="205" fontId="8" fillId="0" borderId="0"/>
    <xf numFmtId="205" fontId="8" fillId="0" borderId="0"/>
    <xf numFmtId="205" fontId="8" fillId="0" borderId="0"/>
    <xf numFmtId="0" fontId="11" fillId="0" borderId="0"/>
    <xf numFmtId="0" fontId="48" fillId="0" borderId="0"/>
    <xf numFmtId="0" fontId="48" fillId="0" borderId="0"/>
    <xf numFmtId="205" fontId="8" fillId="0" borderId="0"/>
    <xf numFmtId="205" fontId="8" fillId="0" borderId="0"/>
    <xf numFmtId="205"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alignment vertical="top"/>
    </xf>
    <xf numFmtId="0" fontId="43" fillId="107" borderId="0"/>
    <xf numFmtId="205" fontId="8" fillId="0" borderId="0"/>
    <xf numFmtId="212" fontId="91" fillId="0" borderId="0"/>
    <xf numFmtId="205" fontId="8" fillId="0" borderId="0"/>
    <xf numFmtId="0" fontId="9" fillId="0" borderId="0">
      <alignment vertical="top"/>
    </xf>
    <xf numFmtId="0" fontId="43" fillId="107" borderId="0"/>
    <xf numFmtId="212" fontId="9" fillId="0" borderId="0"/>
    <xf numFmtId="205" fontId="8" fillId="0" borderId="0"/>
    <xf numFmtId="0" fontId="13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5" fontId="8" fillId="0" borderId="0"/>
    <xf numFmtId="205" fontId="8" fillId="0" borderId="0"/>
    <xf numFmtId="205" fontId="8" fillId="0" borderId="0"/>
    <xf numFmtId="0" fontId="2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5"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2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5" fontId="8" fillId="0" borderId="0"/>
    <xf numFmtId="0" fontId="11"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1" fillId="0" borderId="0"/>
    <xf numFmtId="0" fontId="11"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1" fillId="0" borderId="0"/>
    <xf numFmtId="0" fontId="235" fillId="0" borderId="0"/>
    <xf numFmtId="0" fontId="235"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35" fillId="0" borderId="0"/>
    <xf numFmtId="0" fontId="2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1" fillId="0" borderId="0"/>
    <xf numFmtId="0" fontId="235" fillId="0" borderId="0"/>
    <xf numFmtId="0" fontId="235"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35" fillId="0" borderId="0"/>
    <xf numFmtId="0" fontId="2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1" fillId="0" borderId="0"/>
    <xf numFmtId="0" fontId="235" fillId="0" borderId="0"/>
    <xf numFmtId="0" fontId="235"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35" fillId="0" borderId="0"/>
    <xf numFmtId="0" fontId="2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12" fontId="91" fillId="0" borderId="0"/>
    <xf numFmtId="0" fontId="235" fillId="0" borderId="0"/>
    <xf numFmtId="0" fontId="235" fillId="0" borderId="0"/>
    <xf numFmtId="0" fontId="1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35" fillId="0" borderId="0"/>
    <xf numFmtId="0" fontId="2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 fillId="0" borderId="0"/>
    <xf numFmtId="212" fontId="11"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12"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12"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12"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12"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12"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12"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227"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2" fontId="9"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227"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227"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227"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212" fontId="227"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12"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5" fontId="9" fillId="0" borderId="0"/>
    <xf numFmtId="0" fontId="9" fillId="0" borderId="0"/>
    <xf numFmtId="212" fontId="233" fillId="0" borderId="0"/>
    <xf numFmtId="213" fontId="233"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11" fillId="0" borderId="0"/>
    <xf numFmtId="212" fontId="11" fillId="0" borderId="0"/>
    <xf numFmtId="212" fontId="9" fillId="0" borderId="0" applyProtection="0">
      <protection locked="0"/>
    </xf>
    <xf numFmtId="212" fontId="11" fillId="0" borderId="0"/>
    <xf numFmtId="212" fontId="9" fillId="0" borderId="0" applyProtection="0">
      <protection locked="0"/>
    </xf>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12" fontId="9" fillId="0" borderId="0" applyProtection="0">
      <protection locked="0"/>
    </xf>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xf numFmtId="212" fontId="9" fillId="0" borderId="0" applyProtection="0">
      <protection locked="0"/>
    </xf>
    <xf numFmtId="212" fontId="11" fillId="0" borderId="0"/>
    <xf numFmtId="212" fontId="9"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12" fontId="9" fillId="0" borderId="0" applyProtection="0">
      <protection locked="0"/>
    </xf>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0"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applyProtection="0">
      <protection locked="0"/>
    </xf>
    <xf numFmtId="0" fontId="92" fillId="0" borderId="0"/>
    <xf numFmtId="212" fontId="9" fillId="0" borderId="0"/>
    <xf numFmtId="212" fontId="9" fillId="0" borderId="0" applyProtection="0">
      <protection locked="0"/>
    </xf>
    <xf numFmtId="0" fontId="11" fillId="0" borderId="0"/>
    <xf numFmtId="212" fontId="9" fillId="0" borderId="0"/>
    <xf numFmtId="212" fontId="9" fillId="0" borderId="0" applyProtection="0">
      <protection locked="0"/>
    </xf>
    <xf numFmtId="0"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212" fontId="11" fillId="0" borderId="0"/>
    <xf numFmtId="212" fontId="11" fillId="0" borderId="0"/>
    <xf numFmtId="0" fontId="8" fillId="0" borderId="0"/>
    <xf numFmtId="205" fontId="9" fillId="0" borderId="0"/>
    <xf numFmtId="212" fontId="9" fillId="0" borderId="0"/>
    <xf numFmtId="212" fontId="9" fillId="0" borderId="0"/>
    <xf numFmtId="212" fontId="9" fillId="0" borderId="0"/>
    <xf numFmtId="212" fontId="9" fillId="0" borderId="0"/>
    <xf numFmtId="212" fontId="9" fillId="0" borderId="0"/>
    <xf numFmtId="212" fontId="9" fillId="0" borderId="0" applyProtection="0">
      <protection locked="0"/>
    </xf>
    <xf numFmtId="212" fontId="9" fillId="0" borderId="0"/>
    <xf numFmtId="212" fontId="9" fillId="0" borderId="0" applyProtection="0">
      <protection locked="0"/>
    </xf>
    <xf numFmtId="0"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11"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11" fillId="0" borderId="0"/>
    <xf numFmtId="0" fontId="43" fillId="107" borderId="0"/>
    <xf numFmtId="212" fontId="9" fillId="0" borderId="0"/>
    <xf numFmtId="212" fontId="9" fillId="0" borderId="0"/>
    <xf numFmtId="212" fontId="9" fillId="0" borderId="0"/>
    <xf numFmtId="212" fontId="11" fillId="0" borderId="0"/>
    <xf numFmtId="0" fontId="39" fillId="0" borderId="0"/>
    <xf numFmtId="0" fontId="39" fillId="0" borderId="0"/>
    <xf numFmtId="0" fontId="39" fillId="0" borderId="0"/>
    <xf numFmtId="0" fontId="39" fillId="0" borderId="0"/>
    <xf numFmtId="0" fontId="39" fillId="0" borderId="0"/>
    <xf numFmtId="0" fontId="39"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13" fontId="233" fillId="0" borderId="0"/>
    <xf numFmtId="0" fontId="8" fillId="0" borderId="0"/>
    <xf numFmtId="212" fontId="9" fillId="0" borderId="0" applyProtection="0">
      <protection locked="0"/>
    </xf>
    <xf numFmtId="0" fontId="9" fillId="0" borderId="0"/>
    <xf numFmtId="212" fontId="11" fillId="0" borderId="0"/>
    <xf numFmtId="0" fontId="9"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13" fontId="8" fillId="0" borderId="0"/>
    <xf numFmtId="0" fontId="9" fillId="0" borderId="0"/>
    <xf numFmtId="212" fontId="9" fillId="0" borderId="0" applyProtection="0">
      <protection locked="0"/>
    </xf>
    <xf numFmtId="0" fontId="8"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13" fontId="8" fillId="0" borderId="0"/>
    <xf numFmtId="0" fontId="9" fillId="0" borderId="0"/>
    <xf numFmtId="212" fontId="9" fillId="0" borderId="0" applyProtection="0">
      <protection locked="0"/>
    </xf>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8" fillId="0" borderId="0"/>
    <xf numFmtId="0" fontId="39"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13" fontId="8" fillId="0" borderId="0"/>
    <xf numFmtId="212" fontId="11" fillId="0" borderId="0"/>
    <xf numFmtId="212" fontId="9" fillId="0" borderId="0" applyProtection="0">
      <protection locked="0"/>
    </xf>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0" fontId="142" fillId="0" borderId="0">
      <alignment vertical="top"/>
    </xf>
    <xf numFmtId="0" fontId="43" fillId="107"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12" fontId="9" fillId="0" borderId="0" applyProtection="0">
      <protection locked="0"/>
    </xf>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12" fontId="9" fillId="0" borderId="0" applyProtection="0">
      <protection locked="0"/>
    </xf>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12" fontId="9" fillId="0" borderId="0" applyProtection="0">
      <protection locked="0"/>
    </xf>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0" fontId="11"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0" fontId="9" fillId="0" borderId="0"/>
    <xf numFmtId="0" fontId="11" fillId="0" borderId="0"/>
    <xf numFmtId="212" fontId="9" fillId="0" borderId="0" applyProtection="0">
      <protection locked="0"/>
    </xf>
    <xf numFmtId="0" fontId="9" fillId="0" borderId="0"/>
    <xf numFmtId="212" fontId="9" fillId="0" borderId="0" applyProtection="0">
      <protection locked="0"/>
    </xf>
    <xf numFmtId="0" fontId="9" fillId="0" borderId="0"/>
    <xf numFmtId="0" fontId="9" fillId="0" borderId="0"/>
    <xf numFmtId="0" fontId="9" fillId="0" borderId="0"/>
    <xf numFmtId="0" fontId="9" fillId="0" borderId="0"/>
    <xf numFmtId="212" fontId="91"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0" fontId="9" fillId="0" borderId="0"/>
    <xf numFmtId="205" fontId="9" fillId="0" borderId="0"/>
    <xf numFmtId="0" fontId="9" fillId="0" borderId="0"/>
    <xf numFmtId="205" fontId="8" fillId="0" borderId="0"/>
    <xf numFmtId="213" fontId="9" fillId="0" borderId="0"/>
    <xf numFmtId="205" fontId="8" fillId="0" borderId="0"/>
    <xf numFmtId="205" fontId="8" fillId="0" borderId="0"/>
    <xf numFmtId="205" fontId="8" fillId="0" borderId="0"/>
    <xf numFmtId="0" fontId="11" fillId="0" borderId="0"/>
    <xf numFmtId="212" fontId="9" fillId="0" borderId="0" applyProtection="0">
      <protection locked="0"/>
    </xf>
    <xf numFmtId="0" fontId="9" fillId="0" borderId="0"/>
    <xf numFmtId="0" fontId="11" fillId="0" borderId="0"/>
    <xf numFmtId="212" fontId="8" fillId="0" borderId="0"/>
    <xf numFmtId="205" fontId="8" fillId="0" borderId="0"/>
    <xf numFmtId="0" fontId="43" fillId="107" borderId="0"/>
    <xf numFmtId="212" fontId="9" fillId="0" borderId="0" applyProtection="0">
      <protection locked="0"/>
    </xf>
    <xf numFmtId="0" fontId="9" fillId="0" borderId="0"/>
    <xf numFmtId="205" fontId="9" fillId="0" borderId="0"/>
    <xf numFmtId="212" fontId="9" fillId="0" borderId="0"/>
    <xf numFmtId="212" fontId="8" fillId="0" borderId="0"/>
    <xf numFmtId="0" fontId="9" fillId="0" borderId="0"/>
    <xf numFmtId="0" fontId="11"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12"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3"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9" fillId="0" borderId="0" applyProtection="0">
      <protection locked="0"/>
    </xf>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233" fillId="0" borderId="0"/>
    <xf numFmtId="213" fontId="233" fillId="0" borderId="0"/>
    <xf numFmtId="0" fontId="9" fillId="0" borderId="0"/>
    <xf numFmtId="212" fontId="9" fillId="0" borderId="0" applyProtection="0">
      <protection locked="0"/>
    </xf>
    <xf numFmtId="212" fontId="8" fillId="0" borderId="0"/>
    <xf numFmtId="0" fontId="9" fillId="0" borderId="0"/>
    <xf numFmtId="0" fontId="11"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0" fontId="11" fillId="0" borderId="0"/>
    <xf numFmtId="0" fontId="39" fillId="0" borderId="0"/>
    <xf numFmtId="0" fontId="39" fillId="0" borderId="0"/>
    <xf numFmtId="0" fontId="3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9" fillId="0" borderId="0" applyProtection="0">
      <protection locked="0"/>
    </xf>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xf numFmtId="213" fontId="9" fillId="0" borderId="0"/>
    <xf numFmtId="205" fontId="9" fillId="0" borderId="0"/>
    <xf numFmtId="212" fontId="9" fillId="0" borderId="0" applyProtection="0">
      <protection locked="0"/>
    </xf>
    <xf numFmtId="212" fontId="8" fillId="0" borderId="0"/>
    <xf numFmtId="0" fontId="9" fillId="0" borderId="0"/>
    <xf numFmtId="0" fontId="11"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0" fontId="1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9" fillId="0" borderId="0" applyProtection="0">
      <protection locked="0"/>
    </xf>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8" fillId="0" borderId="0"/>
    <xf numFmtId="205" fontId="9" fillId="0" borderId="0"/>
    <xf numFmtId="212" fontId="9" fillId="0" borderId="0" applyProtection="0">
      <protection locked="0"/>
    </xf>
    <xf numFmtId="212" fontId="8" fillId="0" borderId="0"/>
    <xf numFmtId="0" fontId="9" fillId="0" borderId="0"/>
    <xf numFmtId="0" fontId="11"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0" fontId="11" fillId="0" borderId="0"/>
    <xf numFmtId="0" fontId="39" fillId="0" borderId="0"/>
    <xf numFmtId="0" fontId="39" fillId="0" borderId="0"/>
    <xf numFmtId="0" fontId="39" fillId="0" borderId="0"/>
    <xf numFmtId="0" fontId="39" fillId="0" borderId="0"/>
    <xf numFmtId="0" fontId="39" fillId="0" borderId="0"/>
    <xf numFmtId="0" fontId="48" fillId="0" borderId="0"/>
    <xf numFmtId="0" fontId="39" fillId="0" borderId="0"/>
    <xf numFmtId="0" fontId="48" fillId="0" borderId="0">
      <alignment vertical="top"/>
    </xf>
    <xf numFmtId="0" fontId="43" fillId="107" borderId="0"/>
    <xf numFmtId="0" fontId="8"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9" fillId="0" borderId="0" applyProtection="0">
      <protection locked="0"/>
    </xf>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8" fillId="0" borderId="0"/>
    <xf numFmtId="205" fontId="9" fillId="0" borderId="0"/>
    <xf numFmtId="212" fontId="9" fillId="0" borderId="0" applyProtection="0">
      <protection locked="0"/>
    </xf>
    <xf numFmtId="212" fontId="8" fillId="0" borderId="0"/>
    <xf numFmtId="0" fontId="9" fillId="0" borderId="0"/>
    <xf numFmtId="0" fontId="11"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0" fontId="11"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9" fillId="0" borderId="0" applyProtection="0">
      <protection locked="0"/>
    </xf>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8" fillId="0" borderId="0"/>
    <xf numFmtId="205" fontId="9" fillId="0" borderId="0"/>
    <xf numFmtId="212" fontId="9" fillId="0" borderId="0" applyProtection="0">
      <protection locked="0"/>
    </xf>
    <xf numFmtId="212" fontId="8" fillId="0" borderId="0"/>
    <xf numFmtId="0" fontId="9" fillId="0" borderId="0"/>
    <xf numFmtId="0" fontId="11"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205" fontId="9" fillId="0" borderId="0"/>
    <xf numFmtId="212" fontId="8" fillId="0" borderId="0"/>
    <xf numFmtId="0" fontId="9" fillId="0" borderId="0"/>
    <xf numFmtId="0" fontId="11" fillId="0" borderId="0"/>
    <xf numFmtId="212" fontId="8" fillId="0" borderId="0"/>
    <xf numFmtId="0" fontId="9" fillId="0" borderId="0"/>
    <xf numFmtId="212" fontId="8" fillId="0" borderId="0"/>
    <xf numFmtId="0" fontId="9" fillId="0" borderId="0"/>
    <xf numFmtId="212" fontId="8" fillId="0" borderId="0"/>
    <xf numFmtId="0" fontId="9" fillId="0" borderId="0"/>
    <xf numFmtId="212" fontId="8" fillId="0" borderId="0"/>
    <xf numFmtId="0" fontId="9" fillId="0" borderId="0"/>
    <xf numFmtId="212" fontId="8" fillId="0" borderId="0"/>
    <xf numFmtId="0" fontId="9" fillId="0" borderId="0"/>
    <xf numFmtId="212" fontId="9" fillId="0" borderId="0" applyProtection="0">
      <protection locked="0"/>
    </xf>
    <xf numFmtId="0" fontId="9" fillId="0" borderId="0"/>
    <xf numFmtId="0" fontId="9" fillId="0" borderId="0"/>
    <xf numFmtId="0" fontId="9" fillId="0" borderId="0"/>
    <xf numFmtId="0" fontId="9" fillId="0" borderId="0"/>
    <xf numFmtId="0" fontId="11" fillId="0" borderId="0"/>
    <xf numFmtId="212" fontId="8" fillId="0" borderId="0"/>
    <xf numFmtId="0" fontId="9" fillId="0" borderId="0"/>
    <xf numFmtId="212" fontId="8" fillId="0" borderId="0"/>
    <xf numFmtId="0" fontId="9" fillId="0" borderId="0"/>
    <xf numFmtId="212" fontId="8" fillId="0" borderId="0"/>
    <xf numFmtId="0" fontId="9" fillId="0" borderId="0"/>
    <xf numFmtId="212" fontId="8" fillId="0" borderId="0"/>
    <xf numFmtId="0" fontId="9" fillId="0" borderId="0"/>
    <xf numFmtId="212" fontId="8" fillId="0" borderId="0"/>
    <xf numFmtId="0" fontId="9" fillId="0" borderId="0"/>
    <xf numFmtId="212" fontId="8" fillId="0" borderId="0"/>
    <xf numFmtId="0" fontId="9" fillId="0" borderId="0"/>
    <xf numFmtId="0" fontId="11"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12" fontId="9" fillId="0" borderId="0" applyProtection="0">
      <protection locked="0"/>
    </xf>
    <xf numFmtId="205" fontId="9" fillId="0" borderId="0"/>
    <xf numFmtId="0"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205" fontId="9" fillId="0" borderId="0"/>
    <xf numFmtId="0" fontId="9" fillId="0" borderId="0"/>
    <xf numFmtId="0" fontId="11" fillId="0" borderId="0"/>
    <xf numFmtId="205" fontId="8" fillId="0" borderId="0"/>
    <xf numFmtId="212" fontId="227" fillId="0" borderId="0"/>
    <xf numFmtId="212" fontId="227" fillId="0" borderId="0"/>
    <xf numFmtId="212" fontId="227" fillId="0" borderId="0"/>
    <xf numFmtId="213" fontId="233" fillId="0" borderId="0"/>
    <xf numFmtId="0" fontId="11" fillId="0" borderId="0"/>
    <xf numFmtId="205" fontId="8" fillId="0" borderId="0"/>
    <xf numFmtId="205" fontId="8" fillId="0" borderId="0"/>
    <xf numFmtId="205" fontId="8" fillId="0" borderId="0"/>
    <xf numFmtId="205" fontId="8" fillId="0" borderId="0"/>
    <xf numFmtId="205" fontId="8" fillId="0" borderId="0"/>
    <xf numFmtId="205" fontId="8" fillId="0" borderId="0"/>
    <xf numFmtId="212" fontId="11" fillId="0" borderId="0"/>
    <xf numFmtId="212" fontId="11" fillId="0" borderId="0"/>
    <xf numFmtId="212" fontId="11" fillId="0" borderId="0"/>
    <xf numFmtId="212" fontId="9"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0" fontId="11"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0" fontId="42" fillId="0" borderId="0"/>
    <xf numFmtId="205" fontId="9" fillId="0" borderId="0" applyNumberFormat="0" applyFill="0" applyBorder="0" applyAlignment="0" applyProtection="0"/>
    <xf numFmtId="212" fontId="9" fillId="0" borderId="0" applyProtection="0">
      <protection locked="0"/>
    </xf>
    <xf numFmtId="0" fontId="43" fillId="107"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13" fontId="8" fillId="0" borderId="0"/>
    <xf numFmtId="0" fontId="9" fillId="0" borderId="0"/>
    <xf numFmtId="212" fontId="9" fillId="0" borderId="0" applyProtection="0">
      <protection locked="0"/>
    </xf>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xf numFmtId="212" fontId="9" fillId="0" borderId="0"/>
    <xf numFmtId="212" fontId="9"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13" fontId="8" fillId="0" borderId="0"/>
    <xf numFmtId="212" fontId="11" fillId="0" borderId="0"/>
    <xf numFmtId="212" fontId="9" fillId="0" borderId="0" applyProtection="0">
      <protection locked="0"/>
    </xf>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9" fillId="0" borderId="0"/>
    <xf numFmtId="205" fontId="236" fillId="0" borderId="0"/>
    <xf numFmtId="0" fontId="8" fillId="0" borderId="0"/>
    <xf numFmtId="212" fontId="11" fillId="0" borderId="0"/>
    <xf numFmtId="212" fontId="11" fillId="0" borderId="0"/>
    <xf numFmtId="212" fontId="11" fillId="0" borderId="0"/>
    <xf numFmtId="212" fontId="11" fillId="0" borderId="0"/>
    <xf numFmtId="212" fontId="11" fillId="0" borderId="0"/>
    <xf numFmtId="212" fontId="9" fillId="0" borderId="0" applyProtection="0">
      <protection locked="0"/>
    </xf>
    <xf numFmtId="212" fontId="11" fillId="0" borderId="0"/>
    <xf numFmtId="257" fontId="234" fillId="0" borderId="0"/>
    <xf numFmtId="212" fontId="11" fillId="0" borderId="0"/>
    <xf numFmtId="212" fontId="9" fillId="0" borderId="0" applyProtection="0">
      <protection locked="0"/>
    </xf>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9"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212" fontId="11" fillId="0" borderId="0"/>
    <xf numFmtId="0" fontId="11"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05" fontId="8"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3" fontId="233" fillId="0" borderId="0"/>
    <xf numFmtId="212" fontId="233" fillId="0" borderId="0"/>
    <xf numFmtId="213" fontId="233" fillId="0" borderId="0"/>
    <xf numFmtId="212" fontId="8" fillId="0" borderId="0"/>
    <xf numFmtId="213" fontId="8"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3" fontId="233" fillId="0" borderId="0"/>
    <xf numFmtId="205" fontId="8" fillId="0" borderId="0"/>
    <xf numFmtId="205" fontId="8" fillId="0" borderId="0"/>
    <xf numFmtId="205" fontId="8" fillId="0" borderId="0"/>
    <xf numFmtId="212" fontId="9" fillId="0" borderId="0"/>
    <xf numFmtId="212" fontId="9" fillId="0" borderId="0" applyProtection="0">
      <protection locked="0"/>
    </xf>
    <xf numFmtId="0" fontId="11" fillId="0" borderId="0"/>
    <xf numFmtId="0" fontId="11" fillId="0" borderId="0"/>
    <xf numFmtId="212" fontId="9" fillId="0" borderId="0" applyProtection="0">
      <protection locked="0"/>
    </xf>
    <xf numFmtId="0" fontId="235" fillId="0" borderId="0"/>
    <xf numFmtId="0" fontId="11" fillId="0" borderId="0"/>
    <xf numFmtId="205" fontId="8" fillId="0" borderId="0"/>
    <xf numFmtId="212" fontId="9" fillId="0" borderId="0" applyProtection="0">
      <protection locked="0"/>
    </xf>
    <xf numFmtId="0" fontId="11" fillId="0" borderId="0"/>
    <xf numFmtId="212" fontId="227" fillId="0" borderId="0"/>
    <xf numFmtId="212" fontId="9" fillId="0" borderId="0" applyProtection="0">
      <protection locked="0"/>
    </xf>
    <xf numFmtId="0" fontId="9" fillId="0" borderId="0"/>
    <xf numFmtId="0" fontId="11" fillId="0" borderId="0"/>
    <xf numFmtId="205" fontId="9" fillId="0" borderId="0" applyProtection="0">
      <protection locked="0"/>
    </xf>
    <xf numFmtId="0" fontId="8" fillId="0" borderId="0"/>
    <xf numFmtId="212" fontId="9" fillId="0" borderId="0" applyProtection="0">
      <protection locked="0"/>
    </xf>
    <xf numFmtId="257" fontId="9" fillId="0" borderId="0"/>
    <xf numFmtId="0" fontId="11" fillId="0" borderId="0"/>
    <xf numFmtId="0" fontId="11"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3" fontId="233" fillId="0" borderId="0"/>
    <xf numFmtId="212" fontId="233" fillId="0" borderId="0"/>
    <xf numFmtId="213" fontId="233" fillId="0" borderId="0"/>
    <xf numFmtId="212" fontId="11" fillId="38" borderId="23" applyNumberFormat="0" applyFont="0" applyAlignment="0" applyProtection="0"/>
    <xf numFmtId="212" fontId="11" fillId="38" borderId="23" applyNumberFormat="0" applyFont="0" applyAlignment="0" applyProtection="0"/>
    <xf numFmtId="213" fontId="11" fillId="38" borderId="23" applyNumberFormat="0" applyFont="0" applyAlignment="0" applyProtection="0"/>
    <xf numFmtId="213" fontId="11" fillId="38" borderId="23" applyNumberFormat="0" applyFont="0" applyAlignment="0" applyProtection="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8" fillId="0" borderId="0"/>
    <xf numFmtId="205" fontId="9" fillId="0" borderId="0" applyNumberFormat="0" applyFill="0" applyBorder="0" applyAlignment="0" applyProtection="0"/>
    <xf numFmtId="0" fontId="9" fillId="0" borderId="0"/>
    <xf numFmtId="257" fontId="9" fillId="0" borderId="0"/>
    <xf numFmtId="0" fontId="48" fillId="0" borderId="0">
      <alignment vertical="top"/>
    </xf>
    <xf numFmtId="0" fontId="43" fillId="107" borderId="0"/>
    <xf numFmtId="212" fontId="8" fillId="0" borderId="0"/>
    <xf numFmtId="212" fontId="8" fillId="0" borderId="0"/>
    <xf numFmtId="212" fontId="8" fillId="0" borderId="0"/>
    <xf numFmtId="0" fontId="11" fillId="0" borderId="0"/>
    <xf numFmtId="205" fontId="8"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233" fillId="0" borderId="0"/>
    <xf numFmtId="213" fontId="233" fillId="0" borderId="0"/>
    <xf numFmtId="212" fontId="8" fillId="0" borderId="0"/>
    <xf numFmtId="213" fontId="8" fillId="0" borderId="0"/>
    <xf numFmtId="213" fontId="233" fillId="0" borderId="0"/>
    <xf numFmtId="0" fontId="8" fillId="0" borderId="0"/>
    <xf numFmtId="212" fontId="233" fillId="0" borderId="0"/>
    <xf numFmtId="212" fontId="9" fillId="0" borderId="0" applyProtection="0">
      <protection locked="0"/>
    </xf>
    <xf numFmtId="212" fontId="9" fillId="0" borderId="0" applyProtection="0">
      <protection locked="0"/>
    </xf>
    <xf numFmtId="212" fontId="9" fillId="0" borderId="0"/>
    <xf numFmtId="212" fontId="9" fillId="0" borderId="0" applyProtection="0">
      <protection locked="0"/>
    </xf>
    <xf numFmtId="0" fontId="11" fillId="0" borderId="0"/>
    <xf numFmtId="212" fontId="9" fillId="0" borderId="0" applyProtection="0">
      <protection locked="0"/>
    </xf>
    <xf numFmtId="212" fontId="9" fillId="0" borderId="0" applyProtection="0">
      <protection locked="0"/>
    </xf>
    <xf numFmtId="212" fontId="9" fillId="0" borderId="0"/>
    <xf numFmtId="212" fontId="9" fillId="0" borderId="0"/>
    <xf numFmtId="212" fontId="9" fillId="0" borderId="0"/>
    <xf numFmtId="212" fontId="9" fillId="0" borderId="0"/>
    <xf numFmtId="212" fontId="8" fillId="0" borderId="0"/>
    <xf numFmtId="212" fontId="9" fillId="0" borderId="0"/>
    <xf numFmtId="212" fontId="9" fillId="0" borderId="0" applyProtection="0">
      <protection locked="0"/>
    </xf>
    <xf numFmtId="0" fontId="11" fillId="0" borderId="0"/>
    <xf numFmtId="0" fontId="11" fillId="0" borderId="0"/>
    <xf numFmtId="212" fontId="9" fillId="0" borderId="0" applyProtection="0">
      <protection locked="0"/>
    </xf>
    <xf numFmtId="0" fontId="9" fillId="0" borderId="0"/>
    <xf numFmtId="0" fontId="11" fillId="0" borderId="0"/>
    <xf numFmtId="205" fontId="237" fillId="0" borderId="0"/>
    <xf numFmtId="0" fontId="8" fillId="0" borderId="0"/>
    <xf numFmtId="257" fontId="9" fillId="0" borderId="0"/>
    <xf numFmtId="212" fontId="9" fillId="0" borderId="0" applyProtection="0">
      <protection locked="0"/>
    </xf>
    <xf numFmtId="212" fontId="9" fillId="0" borderId="0" applyProtection="0">
      <protection locked="0"/>
    </xf>
    <xf numFmtId="212" fontId="9" fillId="0" borderId="0" applyProtection="0">
      <protection locked="0"/>
    </xf>
    <xf numFmtId="212" fontId="9" fillId="0" borderId="0" applyProtection="0">
      <protection locked="0"/>
    </xf>
    <xf numFmtId="0" fontId="11" fillId="0" borderId="0"/>
    <xf numFmtId="0" fontId="8" fillId="0" borderId="0"/>
    <xf numFmtId="242" fontId="64" fillId="0" borderId="0" applyNumberFormat="0" applyFill="0" applyBorder="0" applyAlignment="0" applyProtection="0"/>
    <xf numFmtId="258" fontId="43" fillId="0" borderId="0" applyFont="0" applyFill="0" applyBorder="0" applyAlignment="0" applyProtection="0"/>
    <xf numFmtId="205" fontId="188" fillId="0" borderId="0" applyFill="0" applyBorder="0">
      <protection locked="0"/>
    </xf>
    <xf numFmtId="254" fontId="181" fillId="0" borderId="0" applyNumberFormat="0" applyFill="0" applyBorder="0" applyAlignment="0">
      <alignment vertical="center"/>
      <protection locked="0"/>
    </xf>
    <xf numFmtId="205" fontId="136" fillId="0" borderId="0"/>
    <xf numFmtId="242" fontId="43" fillId="0" borderId="0"/>
    <xf numFmtId="205" fontId="103" fillId="0" borderId="0"/>
    <xf numFmtId="259" fontId="43" fillId="0" borderId="0" applyFont="0" applyFill="0" applyBorder="0" applyAlignment="0" applyProtection="0"/>
    <xf numFmtId="182" fontId="238"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05" fontId="9" fillId="46" borderId="59" applyNumberFormat="0" applyFont="0" applyAlignment="0" applyProtection="0"/>
    <xf numFmtId="212" fontId="11" fillId="46" borderId="59" applyNumberFormat="0" applyFont="0" applyAlignment="0" applyProtection="0"/>
    <xf numFmtId="0" fontId="11" fillId="46" borderId="59"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0" fontId="11" fillId="0" borderId="0"/>
    <xf numFmtId="212" fontId="11" fillId="46" borderId="59" applyNumberFormat="0" applyFont="0" applyAlignment="0" applyProtection="0"/>
    <xf numFmtId="0" fontId="11" fillId="46" borderId="59" applyNumberFormat="0" applyFont="0" applyAlignment="0" applyProtection="0"/>
    <xf numFmtId="0" fontId="11" fillId="46" borderId="59" applyNumberFormat="0" applyFont="0" applyAlignment="0" applyProtection="0"/>
    <xf numFmtId="0" fontId="11" fillId="0" borderId="0"/>
    <xf numFmtId="205" fontId="9" fillId="46" borderId="59" applyNumberFormat="0" applyFont="0" applyAlignment="0" applyProtection="0"/>
    <xf numFmtId="0" fontId="11" fillId="19" borderId="47" applyNumberFormat="0" applyFont="0" applyAlignment="0" applyProtection="0"/>
    <xf numFmtId="0" fontId="11" fillId="46" borderId="59" applyNumberFormat="0" applyFont="0" applyAlignment="0" applyProtection="0"/>
    <xf numFmtId="205" fontId="9" fillId="46" borderId="59" applyNumberFormat="0" applyFont="0" applyAlignment="0" applyProtection="0"/>
    <xf numFmtId="0" fontId="11" fillId="46" borderId="59" applyNumberFormat="0" applyFont="0" applyAlignment="0" applyProtection="0"/>
    <xf numFmtId="212" fontId="11" fillId="46" borderId="59" applyNumberFormat="0" applyFont="0" applyAlignment="0" applyProtection="0"/>
    <xf numFmtId="0" fontId="11" fillId="46" borderId="59" applyNumberFormat="0" applyFont="0" applyAlignment="0" applyProtection="0"/>
    <xf numFmtId="212" fontId="11" fillId="46" borderId="59" applyNumberFormat="0" applyFont="0" applyAlignment="0" applyProtection="0"/>
    <xf numFmtId="0" fontId="11" fillId="46" borderId="59" applyNumberFormat="0" applyFont="0" applyAlignment="0" applyProtection="0"/>
    <xf numFmtId="212" fontId="11" fillId="46" borderId="59" applyNumberFormat="0" applyFont="0" applyAlignment="0" applyProtection="0"/>
    <xf numFmtId="0" fontId="11"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0" fontId="11" fillId="46" borderId="59"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0" fontId="11" fillId="46" borderId="59"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0" fontId="8"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8" fillId="14" borderId="0" applyNumberFormat="0" applyBorder="0" applyAlignment="0" applyProtection="0"/>
    <xf numFmtId="213" fontId="8" fillId="14" borderId="0" applyNumberFormat="0" applyBorder="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212" fontId="12" fillId="46" borderId="59" applyNumberFormat="0" applyFont="0" applyAlignment="0" applyProtection="0"/>
    <xf numFmtId="0" fontId="12" fillId="46" borderId="59"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46" borderId="59" applyNumberFormat="0" applyFont="0" applyAlignment="0" applyProtection="0"/>
    <xf numFmtId="213" fontId="11" fillId="19" borderId="47" applyNumberFormat="0" applyFont="0" applyAlignment="0" applyProtection="0"/>
    <xf numFmtId="0" fontId="11" fillId="0" borderId="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212" fontId="11" fillId="19" borderId="47" applyNumberFormat="0" applyFont="0" applyAlignment="0" applyProtection="0"/>
    <xf numFmtId="212" fontId="11" fillId="19" borderId="47" applyNumberFormat="0" applyFont="0" applyAlignment="0" applyProtection="0"/>
    <xf numFmtId="213" fontId="11" fillId="19" borderId="47" applyNumberFormat="0" applyFont="0" applyAlignment="0" applyProtection="0"/>
    <xf numFmtId="213" fontId="11" fillId="19" borderId="47" applyNumberFormat="0" applyFont="0" applyAlignment="0" applyProtection="0"/>
    <xf numFmtId="0" fontId="11" fillId="0" borderId="0"/>
    <xf numFmtId="260" fontId="9" fillId="0" borderId="0" applyFont="0" applyFill="0" applyBorder="0" applyAlignment="0" applyProtection="0"/>
    <xf numFmtId="261" fontId="9" fillId="0" borderId="0" applyFont="0" applyFill="0" applyBorder="0" applyAlignment="0" applyProtection="0"/>
    <xf numFmtId="205" fontId="9" fillId="0" borderId="57">
      <alignment vertical="center" wrapText="1"/>
    </xf>
    <xf numFmtId="0" fontId="239" fillId="57" borderId="60" applyNumberFormat="0" applyAlignment="0" applyProtection="0"/>
    <xf numFmtId="0" fontId="239" fillId="57" borderId="60" applyNumberFormat="0" applyAlignment="0" applyProtection="0"/>
    <xf numFmtId="0" fontId="239" fillId="57" borderId="60" applyNumberFormat="0" applyAlignment="0" applyProtection="0"/>
    <xf numFmtId="0" fontId="239" fillId="57" borderId="60" applyNumberFormat="0" applyAlignment="0" applyProtection="0"/>
    <xf numFmtId="0" fontId="239" fillId="57" borderId="60" applyNumberFormat="0" applyAlignment="0" applyProtection="0"/>
    <xf numFmtId="205" fontId="126" fillId="90" borderId="60" applyNumberFormat="0" applyAlignment="0" applyProtection="0"/>
    <xf numFmtId="205" fontId="126" fillId="90" borderId="60" applyNumberFormat="0" applyAlignment="0" applyProtection="0"/>
    <xf numFmtId="0" fontId="239" fillId="57" borderId="60" applyNumberFormat="0" applyAlignment="0" applyProtection="0"/>
    <xf numFmtId="0" fontId="239" fillId="57" borderId="60" applyNumberFormat="0" applyAlignment="0" applyProtection="0"/>
    <xf numFmtId="0" fontId="239" fillId="57" borderId="60" applyNumberFormat="0" applyAlignment="0" applyProtection="0"/>
    <xf numFmtId="0" fontId="239" fillId="57" borderId="60" applyNumberFormat="0" applyAlignment="0" applyProtection="0"/>
    <xf numFmtId="0" fontId="239" fillId="57" borderId="60" applyNumberFormat="0" applyAlignment="0" applyProtection="0"/>
    <xf numFmtId="206" fontId="240" fillId="0" borderId="14" applyBorder="0">
      <protection locked="0"/>
    </xf>
    <xf numFmtId="0" fontId="11" fillId="0" borderId="0"/>
    <xf numFmtId="205" fontId="72" fillId="0" borderId="0"/>
    <xf numFmtId="1" fontId="241" fillId="0" borderId="0" applyProtection="0">
      <alignment horizontal="right" vertical="center"/>
    </xf>
    <xf numFmtId="205" fontId="128" fillId="0" borderId="0"/>
    <xf numFmtId="205" fontId="128" fillId="0" borderId="0"/>
    <xf numFmtId="205" fontId="120" fillId="0" borderId="0"/>
    <xf numFmtId="9" fontId="128" fillId="0" borderId="69" applyBorder="0"/>
    <xf numFmtId="262" fontId="9" fillId="0" borderId="0" applyFont="0" applyFill="0" applyBorder="0" applyAlignment="0"/>
    <xf numFmtId="263" fontId="188" fillId="0" borderId="0" applyFill="0" applyBorder="0">
      <protection locked="0"/>
    </xf>
    <xf numFmtId="166" fontId="9" fillId="0" borderId="0" applyFont="0" applyFill="0" applyBorder="0" applyAlignment="0" applyProtection="0"/>
    <xf numFmtId="264" fontId="188" fillId="0" borderId="0" applyFill="0" applyBorder="0">
      <protection locked="0"/>
    </xf>
    <xf numFmtId="264" fontId="9" fillId="0" borderId="0" applyFill="0" applyBorder="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265" fontId="9" fillId="0" borderId="0" applyFont="0" applyFill="0" applyBorder="0" applyProtection="0">
      <alignment horizontal="right"/>
    </xf>
    <xf numFmtId="9" fontId="128" fillId="0" borderId="69" applyBorder="0"/>
    <xf numFmtId="166" fontId="11" fillId="0" borderId="0" applyFont="0" applyFill="0" applyBorder="0" applyAlignment="0" applyProtection="0"/>
    <xf numFmtId="266" fontId="9" fillId="0" borderId="0" applyFont="0" applyFill="0" applyBorder="0" applyAlignment="0" applyProtection="0"/>
    <xf numFmtId="267" fontId="9" fillId="0" borderId="0" applyFont="0" applyFill="0" applyBorder="0" applyAlignment="0" applyProtection="0"/>
    <xf numFmtId="37" fontId="9" fillId="0" borderId="57" applyFont="0" applyFill="0" applyBorder="0" applyProtection="0"/>
    <xf numFmtId="268" fontId="184" fillId="0" borderId="0" applyFont="0" applyFill="0" applyBorder="0" applyAlignment="0" applyProtection="0">
      <alignment horizontal="right"/>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37"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1" fillId="0" borderId="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227"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91" fillId="0" borderId="0" applyFont="0" applyFill="0" applyBorder="0" applyAlignment="0" applyProtection="0"/>
    <xf numFmtId="9" fontId="227"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0" fontId="11"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91"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227"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227" fillId="0" borderId="0" applyFont="0" applyFill="0" applyBorder="0" applyAlignment="0" applyProtection="0"/>
    <xf numFmtId="9" fontId="9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227" fillId="0" borderId="0" applyFont="0" applyFill="0" applyBorder="0" applyAlignment="0" applyProtection="0"/>
    <xf numFmtId="0" fontId="11" fillId="0" borderId="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212"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9" fontId="9" fillId="0" borderId="0" applyFont="0" applyFill="0" applyBorder="0" applyAlignment="0" applyProtection="0"/>
    <xf numFmtId="9" fontId="4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27"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227"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27"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2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27"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2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27"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2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27"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2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227" fillId="0" borderId="0" applyFont="0" applyFill="0" applyBorder="0" applyAlignment="0" applyProtection="0"/>
    <xf numFmtId="9" fontId="227" fillId="0" borderId="0" applyFont="0" applyFill="0" applyBorder="0" applyAlignment="0" applyProtection="0"/>
    <xf numFmtId="9" fontId="227" fillId="0" borderId="0" applyFont="0" applyFill="0" applyBorder="0" applyAlignment="0" applyProtection="0"/>
    <xf numFmtId="0" fontId="11" fillId="0" borderId="0"/>
    <xf numFmtId="9" fontId="9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11" fillId="0" borderId="0" applyFont="0" applyFill="0" applyBorder="0" applyAlignment="0" applyProtection="0"/>
    <xf numFmtId="9" fontId="9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8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9" fontId="9"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4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4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205" fontId="95" fillId="0" borderId="84" applyNumberFormat="0" applyAlignment="0"/>
    <xf numFmtId="205" fontId="95" fillId="0" borderId="84" applyNumberFormat="0" applyAlignment="0"/>
    <xf numFmtId="15" fontId="128" fillId="0" borderId="0" applyFont="0" applyFill="0" applyBorder="0" applyAlignment="0" applyProtection="0"/>
    <xf numFmtId="4" fontId="128" fillId="0" borderId="0" applyFont="0" applyFill="0" applyBorder="0" applyAlignment="0" applyProtection="0"/>
    <xf numFmtId="205" fontId="9" fillId="0" borderId="3">
      <alignment horizontal="center"/>
    </xf>
    <xf numFmtId="3" fontId="128" fillId="0" borderId="0" applyFont="0" applyFill="0" applyBorder="0" applyAlignment="0" applyProtection="0"/>
    <xf numFmtId="205" fontId="128" fillId="116" borderId="0" applyNumberFormat="0" applyFont="0" applyBorder="0" applyAlignment="0" applyProtection="0"/>
    <xf numFmtId="39" fontId="9" fillId="0" borderId="0" applyFill="0" applyBorder="0" applyAlignment="0" applyProtection="0"/>
    <xf numFmtId="3" fontId="183" fillId="0" borderId="0" applyFont="0" applyFill="0" applyBorder="0" applyAlignment="0" applyProtection="0"/>
    <xf numFmtId="205" fontId="103" fillId="0" borderId="0"/>
    <xf numFmtId="3" fontId="183" fillId="0" borderId="0" applyFont="0" applyFill="0" applyBorder="0" applyAlignment="0" applyProtection="0"/>
    <xf numFmtId="205" fontId="103" fillId="0" borderId="0"/>
    <xf numFmtId="3" fontId="243" fillId="0" borderId="0"/>
    <xf numFmtId="205" fontId="244" fillId="0" borderId="0">
      <alignment horizontal="left" indent="7"/>
    </xf>
    <xf numFmtId="205" fontId="244" fillId="6" borderId="0">
      <alignment horizontal="left" indent="7"/>
    </xf>
    <xf numFmtId="205" fontId="243" fillId="0" borderId="0">
      <alignment horizontal="left" indent="6"/>
    </xf>
    <xf numFmtId="205" fontId="245" fillId="6" borderId="0">
      <alignment horizontal="left" indent="6"/>
    </xf>
    <xf numFmtId="3" fontId="72" fillId="0" borderId="74" applyFill="0"/>
    <xf numFmtId="205" fontId="64" fillId="125" borderId="57" applyNumberFormat="0" applyBorder="0" applyAlignment="0">
      <alignment horizontal="right"/>
    </xf>
    <xf numFmtId="205" fontId="64" fillId="125" borderId="57" applyNumberFormat="0" applyBorder="0" applyAlignment="0">
      <alignment horizontal="right"/>
    </xf>
    <xf numFmtId="212" fontId="64" fillId="125" borderId="57" applyNumberFormat="0" applyBorder="0" applyAlignment="0">
      <alignment horizontal="right"/>
    </xf>
    <xf numFmtId="213" fontId="64" fillId="125" borderId="57" applyNumberFormat="0" applyBorder="0" applyAlignment="0">
      <alignment horizontal="right"/>
    </xf>
    <xf numFmtId="212" fontId="64" fillId="125" borderId="57" applyNumberFormat="0" applyBorder="0" applyAlignment="0">
      <alignment horizontal="right"/>
    </xf>
    <xf numFmtId="213" fontId="64" fillId="125" borderId="57" applyNumberFormat="0" applyBorder="0" applyAlignment="0">
      <alignment horizontal="right"/>
    </xf>
    <xf numFmtId="212" fontId="64" fillId="125" borderId="57" applyNumberFormat="0" applyBorder="0" applyAlignment="0">
      <alignment horizontal="right"/>
    </xf>
    <xf numFmtId="213" fontId="64" fillId="125" borderId="57" applyNumberFormat="0" applyBorder="0" applyAlignment="0">
      <alignment horizontal="right"/>
    </xf>
    <xf numFmtId="212" fontId="64" fillId="125" borderId="57" applyNumberFormat="0" applyBorder="0" applyAlignment="0">
      <alignment horizontal="right"/>
    </xf>
    <xf numFmtId="213" fontId="64" fillId="125" borderId="57" applyNumberFormat="0" applyBorder="0" applyAlignment="0">
      <alignment horizontal="right"/>
    </xf>
    <xf numFmtId="212" fontId="64" fillId="125" borderId="57" applyNumberFormat="0" applyBorder="0" applyAlignment="0">
      <alignment horizontal="right"/>
    </xf>
    <xf numFmtId="213" fontId="64" fillId="125" borderId="57" applyNumberFormat="0" applyBorder="0" applyAlignment="0">
      <alignment horizontal="right"/>
    </xf>
    <xf numFmtId="212" fontId="64" fillId="125" borderId="57" applyNumberFormat="0" applyBorder="0" applyAlignment="0">
      <alignment horizontal="right"/>
    </xf>
    <xf numFmtId="213" fontId="64" fillId="125" borderId="57" applyNumberFormat="0" applyBorder="0" applyAlignment="0">
      <alignment horizontal="right"/>
    </xf>
    <xf numFmtId="212" fontId="64" fillId="125" borderId="57" applyNumberFormat="0" applyBorder="0" applyAlignment="0">
      <alignment horizontal="right"/>
    </xf>
    <xf numFmtId="213" fontId="64" fillId="125" borderId="57" applyNumberFormat="0" applyBorder="0" applyAlignment="0">
      <alignment horizontal="right"/>
    </xf>
    <xf numFmtId="212" fontId="64" fillId="125" borderId="57" applyNumberFormat="0" applyBorder="0" applyAlignment="0">
      <alignment horizontal="right"/>
    </xf>
    <xf numFmtId="213" fontId="64" fillId="125" borderId="57" applyNumberFormat="0" applyBorder="0" applyAlignment="0">
      <alignment horizontal="right"/>
    </xf>
    <xf numFmtId="205" fontId="246" fillId="126" borderId="0"/>
    <xf numFmtId="205" fontId="246" fillId="126" borderId="0"/>
    <xf numFmtId="205" fontId="72" fillId="0" borderId="0" applyFill="0"/>
    <xf numFmtId="205" fontId="72" fillId="0" borderId="0"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3" fontId="72" fillId="0" borderId="21" applyFill="0"/>
    <xf numFmtId="205" fontId="9" fillId="127" borderId="0" applyNumberFormat="0" applyFont="0" applyBorder="0" applyAlignment="0"/>
    <xf numFmtId="205" fontId="9" fillId="127" borderId="0" applyNumberFormat="0" applyFont="0" applyBorder="0" applyAlignment="0"/>
    <xf numFmtId="205" fontId="9" fillId="127" borderId="0" applyNumberFormat="0" applyFont="0" applyBorder="0" applyAlignment="0"/>
    <xf numFmtId="205" fontId="9" fillId="127" borderId="0" applyNumberFormat="0" applyFont="0" applyBorder="0" applyAlignment="0"/>
    <xf numFmtId="205" fontId="246" fillId="128" borderId="0">
      <alignment horizontal="left" indent="2"/>
    </xf>
    <xf numFmtId="205" fontId="246" fillId="128" borderId="0">
      <alignment horizontal="left" indent="2"/>
    </xf>
    <xf numFmtId="205" fontId="246" fillId="0" borderId="0" applyFill="0">
      <alignment horizontal="left" indent="2"/>
    </xf>
    <xf numFmtId="205" fontId="246" fillId="0" borderId="0" applyFill="0">
      <alignment horizontal="left" indent="2"/>
    </xf>
    <xf numFmtId="3" fontId="72" fillId="0" borderId="0" applyFill="0"/>
    <xf numFmtId="205" fontId="9" fillId="0" borderId="0" applyNumberFormat="0" applyFont="0" applyBorder="0" applyAlignment="0"/>
    <xf numFmtId="205" fontId="9" fillId="129" borderId="0" applyNumberFormat="0" applyFont="0" applyBorder="0" applyAlignment="0"/>
    <xf numFmtId="205" fontId="247" fillId="0" borderId="0">
      <alignment horizontal="left" indent="4"/>
    </xf>
    <xf numFmtId="205" fontId="248" fillId="129" borderId="0">
      <alignment horizontal="left" indent="4"/>
    </xf>
    <xf numFmtId="205" fontId="249" fillId="0" borderId="0">
      <alignment horizontal="left" indent="4"/>
    </xf>
    <xf numFmtId="205" fontId="250" fillId="129" borderId="0">
      <alignment horizontal="left" indent="4"/>
    </xf>
    <xf numFmtId="3" fontId="164" fillId="0" borderId="0" applyFill="0"/>
    <xf numFmtId="205" fontId="9" fillId="0" borderId="0" applyNumberFormat="0" applyFont="0" applyBorder="0" applyAlignment="0"/>
    <xf numFmtId="205" fontId="9" fillId="0" borderId="0" applyNumberFormat="0" applyFont="0" applyBorder="0" applyAlignment="0"/>
    <xf numFmtId="205" fontId="251" fillId="0" borderId="0">
      <alignment horizontal="left" indent="6"/>
    </xf>
    <xf numFmtId="205" fontId="251" fillId="0" borderId="0">
      <alignment horizontal="left" indent="6"/>
    </xf>
    <xf numFmtId="205" fontId="251" fillId="0" borderId="0" applyFill="0">
      <alignment horizontal="left" indent="6"/>
    </xf>
    <xf numFmtId="205" fontId="251" fillId="0" borderId="0" applyFill="0">
      <alignment horizontal="left" indent="6"/>
    </xf>
    <xf numFmtId="218" fontId="91" fillId="0" borderId="0" applyFill="0"/>
    <xf numFmtId="205" fontId="9" fillId="0" borderId="0" applyNumberFormat="0" applyFont="0" applyBorder="0" applyAlignment="0"/>
    <xf numFmtId="205" fontId="9" fillId="0" borderId="0" applyNumberFormat="0" applyFont="0" applyBorder="0" applyAlignment="0"/>
    <xf numFmtId="205" fontId="252" fillId="0" borderId="0">
      <alignment horizontal="left" indent="7"/>
    </xf>
    <xf numFmtId="205" fontId="252" fillId="0" borderId="0">
      <alignment horizontal="left" indent="7"/>
    </xf>
    <xf numFmtId="219" fontId="252" fillId="0" borderId="0" applyFill="0">
      <alignment horizontal="left" indent="7"/>
    </xf>
    <xf numFmtId="218" fontId="165" fillId="0" borderId="0" applyFill="0"/>
    <xf numFmtId="205" fontId="9" fillId="0" borderId="0" applyNumberFormat="0" applyFont="0" applyBorder="0" applyAlignment="0"/>
    <xf numFmtId="205" fontId="9" fillId="0" borderId="0" applyNumberFormat="0" applyFont="0" applyBorder="0" applyAlignment="0"/>
    <xf numFmtId="205" fontId="166" fillId="0" borderId="0">
      <alignment horizontal="left" indent="8"/>
    </xf>
    <xf numFmtId="205" fontId="166" fillId="0" borderId="0">
      <alignment horizontal="left" indent="8"/>
    </xf>
    <xf numFmtId="205" fontId="167" fillId="0" borderId="0" applyFill="0">
      <alignment horizontal="left" indent="8"/>
    </xf>
    <xf numFmtId="205" fontId="167" fillId="0" borderId="0" applyFill="0">
      <alignment horizontal="left" indent="8"/>
    </xf>
    <xf numFmtId="218" fontId="168" fillId="0" borderId="0" applyFill="0"/>
    <xf numFmtId="205" fontId="9" fillId="0" borderId="0" applyNumberFormat="0" applyFont="0" applyFill="0" applyBorder="0" applyAlignment="0"/>
    <xf numFmtId="205" fontId="9" fillId="0" borderId="0" applyNumberFormat="0" applyFont="0" applyFill="0" applyBorder="0" applyAlignment="0"/>
    <xf numFmtId="205" fontId="169" fillId="0" borderId="0" applyFill="0">
      <alignment horizontal="left" indent="9"/>
    </xf>
    <xf numFmtId="205" fontId="169" fillId="0" borderId="0" applyFill="0">
      <alignment horizontal="left" indent="9"/>
    </xf>
    <xf numFmtId="205" fontId="165" fillId="0" borderId="0" applyFill="0">
      <alignment horizontal="left" indent="9"/>
    </xf>
    <xf numFmtId="205" fontId="165" fillId="0" borderId="0" applyFill="0">
      <alignment horizontal="left" indent="9"/>
    </xf>
    <xf numFmtId="202" fontId="253" fillId="0" borderId="0"/>
    <xf numFmtId="269" fontId="136" fillId="0" borderId="21" applyFont="0" applyFill="0" applyBorder="0" applyAlignment="0" applyProtection="0"/>
    <xf numFmtId="270" fontId="9" fillId="0" borderId="0" applyFont="0" applyFill="0" applyBorder="0" applyProtection="0">
      <alignment horizontal="right"/>
    </xf>
    <xf numFmtId="271" fontId="9" fillId="0" borderId="0" applyFont="0" applyFill="0" applyBorder="0" applyProtection="0">
      <alignment horizontal="right"/>
    </xf>
    <xf numFmtId="182" fontId="254" fillId="120" borderId="0"/>
    <xf numFmtId="242" fontId="255" fillId="0" borderId="0" applyNumberFormat="0" applyFill="0" applyBorder="0" applyAlignment="0" applyProtection="0">
      <alignment horizontal="left"/>
    </xf>
    <xf numFmtId="205" fontId="256" fillId="0" borderId="67" applyNumberFormat="0" applyFill="0" applyBorder="0" applyAlignment="0" applyProtection="0">
      <protection hidden="1"/>
    </xf>
    <xf numFmtId="205" fontId="257" fillId="0" borderId="0" applyNumberFormat="0" applyBorder="0" applyAlignment="0" applyProtection="0"/>
    <xf numFmtId="205" fontId="257" fillId="0" borderId="0" applyNumberFormat="0" applyAlignment="0" applyProtection="0"/>
    <xf numFmtId="272" fontId="258" fillId="0" borderId="67" applyFont="0" applyFill="0" applyBorder="0" applyAlignment="0" applyProtection="0"/>
    <xf numFmtId="0" fontId="70" fillId="0" borderId="61" applyNumberFormat="0" applyBorder="0"/>
    <xf numFmtId="205" fontId="43" fillId="0" borderId="0">
      <alignment horizontal="right"/>
    </xf>
    <xf numFmtId="0" fontId="126" fillId="57" borderId="60" applyNumberFormat="0" applyAlignment="0" applyProtection="0"/>
    <xf numFmtId="0" fontId="126" fillId="57" borderId="60" applyNumberFormat="0" applyAlignment="0" applyProtection="0"/>
    <xf numFmtId="0" fontId="126" fillId="57" borderId="60" applyNumberFormat="0" applyAlignment="0" applyProtection="0"/>
    <xf numFmtId="0" fontId="126" fillId="57" borderId="60" applyNumberFormat="0" applyAlignment="0" applyProtection="0"/>
    <xf numFmtId="0" fontId="126" fillId="57" borderId="60" applyNumberFormat="0" applyAlignment="0" applyProtection="0"/>
    <xf numFmtId="212" fontId="126" fillId="57" borderId="60" applyNumberFormat="0" applyAlignment="0" applyProtection="0"/>
    <xf numFmtId="0" fontId="126" fillId="57" borderId="60" applyNumberFormat="0" applyAlignment="0" applyProtection="0"/>
    <xf numFmtId="0" fontId="126" fillId="57" borderId="60" applyNumberFormat="0" applyAlignment="0" applyProtection="0"/>
    <xf numFmtId="213" fontId="84" fillId="17" borderId="44" applyNumberFormat="0" applyAlignment="0" applyProtection="0"/>
    <xf numFmtId="0" fontId="126" fillId="57" borderId="60" applyNumberFormat="0" applyAlignment="0" applyProtection="0"/>
    <xf numFmtId="0" fontId="126" fillId="57" borderId="60" applyNumberFormat="0" applyAlignment="0" applyProtection="0"/>
    <xf numFmtId="0" fontId="126" fillId="57" borderId="60" applyNumberFormat="0" applyAlignment="0" applyProtection="0"/>
    <xf numFmtId="0" fontId="126" fillId="57" borderId="60" applyNumberFormat="0" applyAlignment="0" applyProtection="0"/>
    <xf numFmtId="0" fontId="126" fillId="57" borderId="60" applyNumberFormat="0" applyAlignment="0" applyProtection="0"/>
    <xf numFmtId="4" fontId="8" fillId="0" borderId="0" applyNumberFormat="0" applyProtection="0">
      <alignment vertical="center"/>
    </xf>
    <xf numFmtId="4" fontId="8" fillId="0" borderId="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259" fillId="114" borderId="50" applyNumberFormat="0" applyProtection="0">
      <alignment vertical="center"/>
    </xf>
    <xf numFmtId="4" fontId="43" fillId="114" borderId="50" applyNumberFormat="0" applyProtection="0">
      <alignment horizontal="left" vertical="center" indent="1"/>
    </xf>
    <xf numFmtId="0" fontId="260" fillId="106" borderId="62" applyNumberFormat="0" applyProtection="0">
      <alignment horizontal="left" vertical="top" indent="1"/>
    </xf>
    <xf numFmtId="0" fontId="260" fillId="106" borderId="62" applyNumberFormat="0" applyProtection="0">
      <alignment horizontal="left" vertical="top" indent="1"/>
    </xf>
    <xf numFmtId="4" fontId="43" fillId="62" borderId="50" applyNumberFormat="0" applyProtection="0">
      <alignment horizontal="left" vertical="center" indent="1"/>
    </xf>
    <xf numFmtId="4" fontId="43" fillId="49" borderId="50" applyNumberFormat="0" applyProtection="0">
      <alignment horizontal="right" vertical="center"/>
    </xf>
    <xf numFmtId="4" fontId="43" fillId="105" borderId="50" applyNumberFormat="0" applyProtection="0">
      <alignment horizontal="right" vertical="center"/>
    </xf>
    <xf numFmtId="4" fontId="43" fillId="99" borderId="85" applyNumberFormat="0" applyProtection="0">
      <alignment horizontal="right" vertical="center"/>
    </xf>
    <xf numFmtId="4" fontId="43" fillId="59" borderId="50" applyNumberFormat="0" applyProtection="0">
      <alignment horizontal="right" vertical="center"/>
    </xf>
    <xf numFmtId="4" fontId="43" fillId="63" borderId="50" applyNumberFormat="0" applyProtection="0">
      <alignment horizontal="right" vertical="center"/>
    </xf>
    <xf numFmtId="4" fontId="43" fillId="100" borderId="50" applyNumberFormat="0" applyProtection="0">
      <alignment horizontal="right" vertical="center"/>
    </xf>
    <xf numFmtId="4" fontId="43" fillId="56" borderId="50" applyNumberFormat="0" applyProtection="0">
      <alignment horizontal="right" vertical="center"/>
    </xf>
    <xf numFmtId="4" fontId="43" fillId="108" borderId="50" applyNumberFormat="0" applyProtection="0">
      <alignment horizontal="right" vertical="center"/>
    </xf>
    <xf numFmtId="4" fontId="43" fillId="58" borderId="50" applyNumberFormat="0" applyProtection="0">
      <alignment horizontal="right" vertical="center"/>
    </xf>
    <xf numFmtId="4" fontId="43" fillId="109"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43" fillId="44" borderId="50" applyNumberFormat="0" applyProtection="0">
      <alignment horizontal="right" vertical="center"/>
    </xf>
    <xf numFmtId="0" fontId="8" fillId="0" borderId="0" applyNumberFormat="0" applyProtection="0">
      <alignment horizontal="left" vertical="center" indent="1"/>
    </xf>
    <xf numFmtId="0" fontId="8" fillId="0" borderId="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8" fillId="0" borderId="0" applyNumberFormat="0" applyProtection="0">
      <alignment horizontal="left" vertical="center" indent="1"/>
    </xf>
    <xf numFmtId="0" fontId="8" fillId="0" borderId="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8" fillId="0" borderId="0" applyNumberFormat="0" applyProtection="0">
      <alignment horizontal="left" vertical="center" indent="1"/>
    </xf>
    <xf numFmtId="0" fontId="8" fillId="0" borderId="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4" fontId="185" fillId="46" borderId="62" applyNumberFormat="0" applyProtection="0">
      <alignment vertical="center"/>
    </xf>
    <xf numFmtId="4" fontId="259" fillId="103" borderId="57" applyNumberFormat="0" applyProtection="0">
      <alignment vertical="center"/>
    </xf>
    <xf numFmtId="4" fontId="185" fillId="57" borderId="62" applyNumberFormat="0" applyProtection="0">
      <alignment horizontal="left" vertical="center" indent="1"/>
    </xf>
    <xf numFmtId="0" fontId="185" fillId="46" borderId="62" applyNumberFormat="0" applyProtection="0">
      <alignment horizontal="left" vertical="top" indent="1"/>
    </xf>
    <xf numFmtId="0" fontId="185" fillId="46" borderId="62" applyNumberFormat="0" applyProtection="0">
      <alignment horizontal="left" vertical="top" indent="1"/>
    </xf>
    <xf numFmtId="4" fontId="8" fillId="0" borderId="0" applyNumberFormat="0" applyProtection="0">
      <alignment horizontal="right" vertical="center"/>
    </xf>
    <xf numFmtId="4" fontId="8" fillId="0" borderId="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259" fillId="6" borderId="50" applyNumberFormat="0" applyProtection="0">
      <alignment horizontal="right" vertical="center"/>
    </xf>
    <xf numFmtId="4" fontId="43" fillId="62" borderId="50" applyNumberFormat="0" applyProtection="0">
      <alignment horizontal="left" vertical="center" indent="1"/>
    </xf>
    <xf numFmtId="0" fontId="185" fillId="44" borderId="62" applyNumberFormat="0" applyProtection="0">
      <alignment horizontal="left" vertical="top" indent="1"/>
    </xf>
    <xf numFmtId="0" fontId="185" fillId="44" borderId="62" applyNumberFormat="0" applyProtection="0">
      <alignment horizontal="left" vertical="top" indent="1"/>
    </xf>
    <xf numFmtId="4" fontId="261" fillId="104" borderId="85" applyNumberFormat="0" applyProtection="0">
      <alignment horizontal="left" vertical="center" indent="1"/>
    </xf>
    <xf numFmtId="4" fontId="262" fillId="47" borderId="50" applyNumberFormat="0" applyProtection="0">
      <alignment horizontal="right" vertical="center"/>
    </xf>
    <xf numFmtId="205" fontId="116" fillId="0" borderId="0" applyFill="0" applyBorder="0" applyProtection="0">
      <alignment horizontal="left"/>
    </xf>
    <xf numFmtId="41" fontId="9" fillId="0" borderId="0" applyFont="0" applyFill="0" applyBorder="0" applyAlignment="0" applyProtection="0"/>
    <xf numFmtId="273" fontId="184" fillId="0" borderId="0" applyFont="0" applyFill="0" applyBorder="0" applyAlignment="0" applyProtection="0">
      <alignment horizontal="right"/>
    </xf>
    <xf numFmtId="205" fontId="263" fillId="102" borderId="4">
      <alignment horizontal="centerContinuous" vertical="center" wrapText="1"/>
    </xf>
    <xf numFmtId="38" fontId="264" fillId="130" borderId="86">
      <alignment horizontal="centerContinuous" vertical="center"/>
    </xf>
    <xf numFmtId="205" fontId="128" fillId="0" borderId="0" applyFont="0" applyProtection="0"/>
    <xf numFmtId="3" fontId="148" fillId="131" borderId="0">
      <alignment horizontal="left"/>
    </xf>
    <xf numFmtId="196" fontId="163" fillId="6" borderId="0">
      <protection locked="0"/>
    </xf>
    <xf numFmtId="205" fontId="9" fillId="0" borderId="7">
      <alignment wrapText="1"/>
      <protection locked="0"/>
    </xf>
    <xf numFmtId="12" fontId="9" fillId="0" borderId="0" applyFont="0" applyFill="0" applyBorder="0" applyProtection="0">
      <alignment horizontal="right"/>
    </xf>
    <xf numFmtId="274" fontId="9" fillId="130" borderId="0" applyFont="0" applyFill="0" applyBorder="0" applyProtection="0">
      <alignment horizontal="right"/>
    </xf>
    <xf numFmtId="3" fontId="265" fillId="131" borderId="0">
      <alignment horizontal="left"/>
    </xf>
    <xf numFmtId="205" fontId="72" fillId="0" borderId="0"/>
    <xf numFmtId="38" fontId="264" fillId="0" borderId="0" applyNumberFormat="0" applyFill="0">
      <alignment horizontal="centerContinuous"/>
    </xf>
    <xf numFmtId="3" fontId="9" fillId="0" borderId="57" applyNumberFormat="0" applyFont="0" applyFill="0" applyAlignment="0" applyProtection="0">
      <alignment vertical="center"/>
    </xf>
    <xf numFmtId="205" fontId="266" fillId="0" borderId="0" applyBorder="0" applyProtection="0">
      <alignment vertical="center"/>
    </xf>
    <xf numFmtId="232" fontId="266" fillId="0" borderId="23" applyBorder="0" applyProtection="0">
      <alignment horizontal="right" vertical="center"/>
    </xf>
    <xf numFmtId="205" fontId="267" fillId="115" borderId="0" applyBorder="0" applyProtection="0">
      <alignment horizontal="centerContinuous" vertical="center"/>
    </xf>
    <xf numFmtId="205" fontId="267" fillId="132" borderId="23" applyBorder="0" applyProtection="0">
      <alignment horizontal="centerContinuous" vertical="center"/>
    </xf>
    <xf numFmtId="205" fontId="268" fillId="0" borderId="0" applyFill="0" applyBorder="0" applyAlignment="0"/>
    <xf numFmtId="205" fontId="269" fillId="0" borderId="0" applyFill="0" applyBorder="0" applyProtection="0">
      <alignment horizontal="left"/>
    </xf>
    <xf numFmtId="205" fontId="201" fillId="0" borderId="14" applyFill="0" applyBorder="0" applyProtection="0">
      <alignment horizontal="left" vertical="top"/>
    </xf>
    <xf numFmtId="1" fontId="270" fillId="0" borderId="0"/>
    <xf numFmtId="205" fontId="9" fillId="0" borderId="0"/>
    <xf numFmtId="205" fontId="43" fillId="0" borderId="0"/>
    <xf numFmtId="205" fontId="10" fillId="0" borderId="0"/>
    <xf numFmtId="212" fontId="271" fillId="0" borderId="0" applyNumberFormat="0" applyFill="0" applyBorder="0" applyAlignment="0" applyProtection="0"/>
    <xf numFmtId="213" fontId="87" fillId="0" borderId="0" applyNumberFormat="0" applyFill="0" applyBorder="0" applyAlignment="0" applyProtection="0"/>
    <xf numFmtId="0" fontId="11" fillId="0" borderId="0"/>
    <xf numFmtId="212" fontId="272" fillId="0" borderId="0" applyNumberFormat="0" applyFill="0" applyBorder="0" applyAlignment="0" applyProtection="0"/>
    <xf numFmtId="212" fontId="272" fillId="0" borderId="0" applyNumberFormat="0" applyFill="0" applyBorder="0" applyAlignment="0" applyProtection="0"/>
    <xf numFmtId="212" fontId="272" fillId="0" borderId="0" applyNumberFormat="0" applyFill="0" applyBorder="0" applyAlignment="0" applyProtection="0"/>
    <xf numFmtId="213" fontId="88" fillId="0" borderId="0" applyNumberFormat="0" applyFill="0" applyBorder="0" applyAlignment="0" applyProtection="0"/>
    <xf numFmtId="0" fontId="11" fillId="0" borderId="0"/>
    <xf numFmtId="213" fontId="88" fillId="0" borderId="0" applyNumberFormat="0" applyFill="0" applyBorder="0" applyAlignment="0" applyProtection="0"/>
    <xf numFmtId="212" fontId="272" fillId="0" borderId="0" applyNumberFormat="0" applyFill="0" applyBorder="0" applyAlignment="0" applyProtection="0"/>
    <xf numFmtId="212" fontId="272" fillId="0" borderId="0" applyNumberFormat="0" applyFill="0" applyBorder="0" applyAlignment="0" applyProtection="0"/>
    <xf numFmtId="212" fontId="272" fillId="0" borderId="0" applyNumberFormat="0" applyFill="0" applyBorder="0" applyAlignment="0" applyProtection="0"/>
    <xf numFmtId="212" fontId="272" fillId="0" borderId="0" applyNumberFormat="0" applyFill="0" applyBorder="0" applyAlignment="0" applyProtection="0"/>
    <xf numFmtId="275" fontId="9" fillId="0" borderId="0" applyFill="0" applyBorder="0" applyAlignment="0" applyProtection="0">
      <alignment horizontal="right"/>
    </xf>
    <xf numFmtId="205" fontId="273" fillId="0" borderId="0" applyProtection="0">
      <alignment vertical="top"/>
    </xf>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205" fontId="275"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206" fontId="276" fillId="0" borderId="0" applyNumberFormat="0">
      <alignment vertical="center"/>
    </xf>
    <xf numFmtId="1" fontId="136" fillId="133" borderId="0" applyNumberFormat="0" applyFont="0" applyBorder="0" applyProtection="0">
      <alignment horizontal="left"/>
    </xf>
    <xf numFmtId="3" fontId="277" fillId="131" borderId="0">
      <alignment horizontal="center"/>
    </xf>
    <xf numFmtId="182" fontId="278" fillId="0" borderId="0"/>
    <xf numFmtId="212" fontId="279" fillId="0" borderId="82" applyNumberFormat="0" applyFill="0" applyAlignment="0" applyProtection="0"/>
    <xf numFmtId="213" fontId="78" fillId="0" borderId="40" applyNumberFormat="0" applyFill="0" applyAlignment="0" applyProtection="0"/>
    <xf numFmtId="0" fontId="279" fillId="0" borderId="82" applyNumberFormat="0" applyFill="0" applyAlignment="0" applyProtection="0"/>
    <xf numFmtId="212" fontId="274" fillId="0" borderId="0" applyNumberFormat="0" applyFill="0" applyBorder="0" applyAlignment="0" applyProtection="0"/>
    <xf numFmtId="212" fontId="274" fillId="0" borderId="0" applyNumberFormat="0" applyFill="0" applyBorder="0" applyAlignment="0" applyProtection="0"/>
    <xf numFmtId="212" fontId="274" fillId="0" borderId="0" applyNumberFormat="0" applyFill="0" applyBorder="0" applyAlignment="0" applyProtection="0"/>
    <xf numFmtId="212" fontId="280" fillId="0" borderId="55" applyNumberFormat="0" applyFill="0" applyAlignment="0" applyProtection="0"/>
    <xf numFmtId="213" fontId="79" fillId="0" borderId="41" applyNumberFormat="0" applyFill="0" applyAlignment="0" applyProtection="0"/>
    <xf numFmtId="0" fontId="280" fillId="0" borderId="55" applyNumberFormat="0" applyFill="0" applyAlignment="0" applyProtection="0"/>
    <xf numFmtId="212" fontId="191" fillId="0" borderId="83" applyNumberFormat="0" applyFill="0" applyAlignment="0" applyProtection="0"/>
    <xf numFmtId="213" fontId="80" fillId="0" borderId="42" applyNumberFormat="0" applyFill="0" applyAlignment="0" applyProtection="0"/>
    <xf numFmtId="0" fontId="191" fillId="0" borderId="83" applyNumberFormat="0" applyFill="0" applyAlignment="0" applyProtection="0"/>
    <xf numFmtId="212" fontId="274" fillId="0" borderId="0" applyNumberFormat="0" applyFill="0" applyBorder="0" applyAlignment="0" applyProtection="0"/>
    <xf numFmtId="212" fontId="274" fillId="0" borderId="0" applyNumberFormat="0" applyFill="0" applyBorder="0" applyAlignment="0" applyProtection="0"/>
    <xf numFmtId="213" fontId="135" fillId="0" borderId="0" applyNumberFormat="0" applyFill="0" applyBorder="0" applyAlignment="0" applyProtection="0"/>
    <xf numFmtId="0" fontId="11" fillId="0" borderId="0"/>
    <xf numFmtId="212" fontId="274" fillId="0" borderId="0" applyNumberFormat="0" applyFill="0" applyBorder="0" applyAlignment="0" applyProtection="0"/>
    <xf numFmtId="212" fontId="274" fillId="0" borderId="0" applyNumberFormat="0" applyFill="0" applyBorder="0" applyAlignment="0" applyProtection="0"/>
    <xf numFmtId="3" fontId="228" fillId="6" borderId="23">
      <alignment horizontal="center" vertical="center"/>
    </xf>
    <xf numFmtId="3" fontId="281" fillId="131" borderId="0">
      <alignment horizontal="left"/>
    </xf>
    <xf numFmtId="205" fontId="282" fillId="0" borderId="0" applyFill="0" applyBorder="0" applyAlignment="0" applyProtection="0"/>
    <xf numFmtId="205" fontId="129" fillId="57" borderId="67"/>
    <xf numFmtId="206" fontId="72" fillId="0" borderId="13" applyFill="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283" fillId="0" borderId="87" applyNumberFormat="0" applyFill="0" applyAlignment="0" applyProtection="0"/>
    <xf numFmtId="0" fontId="110" fillId="0" borderId="87" applyNumberFormat="0" applyFill="0" applyAlignment="0" applyProtection="0"/>
    <xf numFmtId="0" fontId="110" fillId="0" borderId="87" applyNumberFormat="0" applyFill="0" applyAlignment="0" applyProtection="0"/>
    <xf numFmtId="0" fontId="283" fillId="0" borderId="87" applyNumberFormat="0" applyFill="0" applyAlignment="0" applyProtection="0"/>
    <xf numFmtId="0" fontId="110" fillId="0" borderId="87" applyNumberFormat="0" applyFill="0" applyAlignment="0" applyProtection="0"/>
    <xf numFmtId="183" fontId="9" fillId="0" borderId="0" applyFont="0" applyFill="0" applyBorder="0" applyAlignment="0" applyProtection="0"/>
    <xf numFmtId="165" fontId="9" fillId="0" borderId="0" applyFont="0" applyFill="0" applyBorder="0" applyAlignment="0" applyProtection="0"/>
    <xf numFmtId="183" fontId="9" fillId="0" borderId="0" applyFont="0" applyFill="0" applyBorder="0" applyAlignment="0" applyProtection="0"/>
    <xf numFmtId="165" fontId="9" fillId="0" borderId="0" applyFont="0" applyFill="0" applyBorder="0" applyAlignment="0" applyProtection="0"/>
    <xf numFmtId="182" fontId="284" fillId="0" borderId="0">
      <alignment horizontal="left"/>
      <protection locked="0"/>
    </xf>
    <xf numFmtId="205" fontId="9" fillId="0" borderId="0"/>
    <xf numFmtId="206" fontId="240" fillId="6" borderId="14" applyNumberFormat="0" applyBorder="0">
      <protection locked="0"/>
    </xf>
    <xf numFmtId="4" fontId="285" fillId="0" borderId="88"/>
    <xf numFmtId="276" fontId="136" fillId="0" borderId="0" applyFont="0" applyFill="0" applyBorder="0" applyAlignment="0" applyProtection="0"/>
    <xf numFmtId="187" fontId="9" fillId="0" borderId="0" applyFont="0" applyFill="0" applyBorder="0" applyAlignment="0" applyProtection="0"/>
    <xf numFmtId="276" fontId="136" fillId="0" borderId="0" applyFont="0" applyFill="0" applyBorder="0" applyAlignment="0" applyProtection="0"/>
    <xf numFmtId="205" fontId="286" fillId="0" borderId="0" applyNumberFormat="0" applyFill="0" applyBorder="0"/>
    <xf numFmtId="205" fontId="271" fillId="0" borderId="0" applyNumberFormat="0" applyFill="0" applyBorder="0" applyAlignment="0" applyProtection="0"/>
    <xf numFmtId="205" fontId="64" fillId="6" borderId="21" applyNumberFormat="0" applyFont="0" applyAlignment="0" applyProtection="0">
      <protection locked="0"/>
    </xf>
    <xf numFmtId="277" fontId="136" fillId="0" borderId="0" applyNumberFormat="0" applyFont="0" applyFill="0" applyBorder="0" applyProtection="0">
      <alignment vertical="top" wrapText="1"/>
    </xf>
    <xf numFmtId="183" fontId="287" fillId="0" borderId="0" applyFont="0" applyFill="0" applyBorder="0" applyAlignment="0" applyProtection="0"/>
    <xf numFmtId="165" fontId="287" fillId="0" borderId="0" applyFont="0" applyFill="0" applyBorder="0" applyAlignment="0" applyProtection="0"/>
    <xf numFmtId="278" fontId="287" fillId="0" borderId="0" applyFont="0" applyFill="0" applyBorder="0" applyAlignment="0" applyProtection="0"/>
    <xf numFmtId="279" fontId="287" fillId="0" borderId="0" applyFont="0" applyFill="0" applyBorder="0" applyAlignment="0" applyProtection="0"/>
    <xf numFmtId="205" fontId="287" fillId="0" borderId="0"/>
    <xf numFmtId="205" fontId="9" fillId="0" borderId="0"/>
    <xf numFmtId="0" fontId="28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80" fontId="9" fillId="0" borderId="0" applyNumberFormat="0" applyFill="0" applyBorder="0" applyAlignment="0" applyProtection="0"/>
    <xf numFmtId="257" fontId="11" fillId="0" borderId="0"/>
    <xf numFmtId="257" fontId="11" fillId="0" borderId="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0" fontId="8" fillId="50"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44" borderId="0" applyNumberFormat="0" applyBorder="0" applyAlignment="0" applyProtection="0"/>
    <xf numFmtId="0" fontId="39" fillId="21"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50"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0" fontId="8" fillId="49"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25"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0" fontId="8" fillId="0" borderId="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113"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49"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0" fontId="8" fillId="51"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29"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48" borderId="23" applyNumberFormat="0" applyFont="0" applyAlignment="0" applyProtection="0"/>
    <xf numFmtId="257" fontId="11" fillId="48" borderId="23" applyNumberFormat="0" applyFont="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99"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1"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0"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0" fontId="8" fillId="52"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33"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48" borderId="23" applyNumberFormat="0" applyFont="0" applyAlignment="0" applyProtection="0"/>
    <xf numFmtId="257" fontId="11" fillId="48" borderId="23" applyNumberFormat="0" applyFont="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2"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0"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39" fillId="37"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3"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0" fontId="39" fillId="49" borderId="0" applyNumberFormat="0" applyBorder="0" applyAlignment="0" applyProtection="0"/>
    <xf numFmtId="0" fontId="39" fillId="41"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0" borderId="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257" fontId="11" fillId="54" borderId="0" applyNumberFormat="0" applyBorder="0" applyAlignment="0" applyProtection="0"/>
    <xf numFmtId="0" fontId="8" fillId="22"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22"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23" applyNumberFormat="0" applyFont="0" applyAlignment="0" applyProtection="0"/>
    <xf numFmtId="257" fontId="11" fillId="48" borderId="23" applyNumberFormat="0" applyFont="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8"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0" fontId="39" fillId="26"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0"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45"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0" fontId="8" fillId="58"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30"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62"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49"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100"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11" fillId="58" borderId="0" applyNumberFormat="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34" borderId="0" applyNumberFormat="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39" fillId="38" borderId="0" applyNumberFormat="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42" borderId="0" applyNumberFormat="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 fillId="23" borderId="0" applyNumberFormat="0" applyBorder="0" applyAlignment="0" applyProtection="0"/>
    <xf numFmtId="257" fontId="9" fillId="0" borderId="0"/>
    <xf numFmtId="257" fontId="9" fillId="0" borderId="0"/>
    <xf numFmtId="0" fontId="3" fillId="31" borderId="0" applyNumberFormat="0" applyBorder="0" applyAlignment="0" applyProtection="0"/>
    <xf numFmtId="257" fontId="9" fillId="0" borderId="0"/>
    <xf numFmtId="0" fontId="3" fillId="35" borderId="0" applyNumberFormat="0" applyBorder="0" applyAlignment="0" applyProtection="0"/>
    <xf numFmtId="257" fontId="9" fillId="0" borderId="0"/>
    <xf numFmtId="0" fontId="3" fillId="39" borderId="0" applyNumberFormat="0" applyBorder="0" applyAlignment="0" applyProtection="0"/>
    <xf numFmtId="257" fontId="9" fillId="0" borderId="0"/>
    <xf numFmtId="0" fontId="3" fillId="43" borderId="0" applyNumberFormat="0" applyBorder="0" applyAlignment="0" applyProtection="0"/>
    <xf numFmtId="257" fontId="9" fillId="0" borderId="0"/>
    <xf numFmtId="0" fontId="290" fillId="55" borderId="0" applyNumberFormat="0" applyBorder="0" applyAlignment="0" applyProtection="0"/>
    <xf numFmtId="0" fontId="290" fillId="55" borderId="0" applyNumberFormat="0" applyBorder="0" applyAlignment="0" applyProtection="0"/>
    <xf numFmtId="0" fontId="290" fillId="23" borderId="0" applyNumberFormat="0" applyBorder="0" applyAlignment="0" applyProtection="0"/>
    <xf numFmtId="257" fontId="9" fillId="0" borderId="0"/>
    <xf numFmtId="257" fontId="9" fillId="0" borderId="0"/>
    <xf numFmtId="257" fontId="9" fillId="0" borderId="0"/>
    <xf numFmtId="257" fontId="9" fillId="0" borderId="0"/>
    <xf numFmtId="0" fontId="3" fillId="58" borderId="0" applyNumberFormat="0" applyBorder="0" applyAlignment="0" applyProtection="0"/>
    <xf numFmtId="0" fontId="290" fillId="56" borderId="0" applyNumberFormat="0" applyBorder="0" applyAlignment="0" applyProtection="0"/>
    <xf numFmtId="0" fontId="290" fillId="56" borderId="0" applyNumberFormat="0" applyBorder="0" applyAlignment="0" applyProtection="0"/>
    <xf numFmtId="0" fontId="290" fillId="31" borderId="0" applyNumberFormat="0" applyBorder="0" applyAlignment="0" applyProtection="0"/>
    <xf numFmtId="257" fontId="9" fillId="0" borderId="0"/>
    <xf numFmtId="257" fontId="9" fillId="0" borderId="0"/>
    <xf numFmtId="0" fontId="3" fillId="61" borderId="0" applyNumberFormat="0" applyBorder="0" applyAlignment="0" applyProtection="0"/>
    <xf numFmtId="0" fontId="290" fillId="57" borderId="0" applyNumberFormat="0" applyBorder="0" applyAlignment="0" applyProtection="0"/>
    <xf numFmtId="0" fontId="290" fillId="57" borderId="0" applyNumberFormat="0" applyBorder="0" applyAlignment="0" applyProtection="0"/>
    <xf numFmtId="0" fontId="290" fillId="35" borderId="0" applyNumberFormat="0" applyBorder="0" applyAlignment="0" applyProtection="0"/>
    <xf numFmtId="257" fontId="9" fillId="0" borderId="0"/>
    <xf numFmtId="257" fontId="9" fillId="0" borderId="0"/>
    <xf numFmtId="0" fontId="290" fillId="55" borderId="0" applyNumberFormat="0" applyBorder="0" applyAlignment="0" applyProtection="0"/>
    <xf numFmtId="0" fontId="290" fillId="55" borderId="0" applyNumberFormat="0" applyBorder="0" applyAlignment="0" applyProtection="0"/>
    <xf numFmtId="0" fontId="290" fillId="39" borderId="0" applyNumberFormat="0" applyBorder="0" applyAlignment="0" applyProtection="0"/>
    <xf numFmtId="257" fontId="9" fillId="0" borderId="0"/>
    <xf numFmtId="257" fontId="9" fillId="0" borderId="0"/>
    <xf numFmtId="0" fontId="3" fillId="63" borderId="0" applyNumberFormat="0" applyBorder="0" applyAlignment="0" applyProtection="0"/>
    <xf numFmtId="0" fontId="290" fillId="54" borderId="0" applyNumberFormat="0" applyBorder="0" applyAlignment="0" applyProtection="0"/>
    <xf numFmtId="0" fontId="290" fillId="54" borderId="0" applyNumberFormat="0" applyBorder="0" applyAlignment="0" applyProtection="0"/>
    <xf numFmtId="0" fontId="290" fillId="43" borderId="0" applyNumberFormat="0" applyBorder="0" applyAlignment="0" applyProtection="0"/>
    <xf numFmtId="257" fontId="9" fillId="0" borderId="0"/>
    <xf numFmtId="257" fontId="9" fillId="0" borderId="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257" fontId="9" fillId="0" borderId="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257" fontId="9" fillId="0" borderId="0"/>
    <xf numFmtId="257" fontId="9" fillId="0" borderId="0"/>
    <xf numFmtId="0" fontId="3" fillId="20" borderId="0" applyNumberFormat="0" applyBorder="0" applyAlignment="0" applyProtection="0"/>
    <xf numFmtId="0" fontId="11" fillId="72" borderId="0" applyNumberFormat="0" applyBorder="0" applyAlignment="0" applyProtection="0"/>
    <xf numFmtId="0" fontId="11" fillId="72" borderId="0" applyNumberFormat="0" applyBorder="0" applyAlignment="0" applyProtection="0"/>
    <xf numFmtId="0" fontId="11" fillId="72" borderId="0" applyNumberFormat="0" applyBorder="0" applyAlignment="0" applyProtection="0"/>
    <xf numFmtId="0" fontId="11" fillId="72" borderId="0" applyNumberFormat="0" applyBorder="0" applyAlignment="0" applyProtection="0"/>
    <xf numFmtId="257" fontId="9" fillId="0" borderId="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257" fontId="9" fillId="0" borderId="0"/>
    <xf numFmtId="257" fontId="9" fillId="0" borderId="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257" fontId="9" fillId="0" borderId="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257" fontId="9" fillId="0" borderId="0"/>
    <xf numFmtId="257" fontId="9" fillId="0" borderId="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257" fontId="9" fillId="0" borderId="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257" fontId="9" fillId="0" borderId="0"/>
    <xf numFmtId="257" fontId="9" fillId="0" borderId="0"/>
    <xf numFmtId="0" fontId="3" fillId="32"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257" fontId="9" fillId="0" borderId="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257" fontId="9" fillId="0" borderId="0"/>
    <xf numFmtId="257" fontId="9" fillId="0" borderId="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257" fontId="9" fillId="0" borderId="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257" fontId="9" fillId="0" borderId="0"/>
    <xf numFmtId="257" fontId="9" fillId="0" borderId="0"/>
    <xf numFmtId="0" fontId="3" fillId="40" borderId="0" applyNumberFormat="0" applyBorder="0" applyAlignment="0" applyProtection="0"/>
    <xf numFmtId="257" fontId="9" fillId="0" borderId="0"/>
    <xf numFmtId="0" fontId="82" fillId="14" borderId="0" applyNumberFormat="0" applyBorder="0" applyAlignment="0" applyProtection="0"/>
    <xf numFmtId="257" fontId="9" fillId="0" borderId="0"/>
    <xf numFmtId="257" fontId="9" fillId="0" borderId="0"/>
    <xf numFmtId="0" fontId="291" fillId="108" borderId="0" applyNumberFormat="0" applyBorder="0" applyAlignment="0" applyProtection="0"/>
    <xf numFmtId="0" fontId="291" fillId="108" borderId="0" applyNumberFormat="0" applyBorder="0" applyAlignment="0" applyProtection="0"/>
    <xf numFmtId="0" fontId="291" fillId="13" borderId="0" applyNumberFormat="0" applyBorder="0" applyAlignment="0" applyProtection="0"/>
    <xf numFmtId="257" fontId="9" fillId="0" borderId="0"/>
    <xf numFmtId="0" fontId="11" fillId="79" borderId="0" applyNumberFormat="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81" fontId="9" fillId="0" borderId="0" applyFill="0" applyBorder="0" applyAlignment="0"/>
    <xf numFmtId="281" fontId="9" fillId="0" borderId="0" applyFill="0" applyBorder="0" applyAlignment="0"/>
    <xf numFmtId="281" fontId="9" fillId="0" borderId="0" applyFill="0" applyBorder="0" applyAlignment="0"/>
    <xf numFmtId="190" fontId="9" fillId="0" borderId="0" applyFill="0" applyBorder="0" applyAlignment="0"/>
    <xf numFmtId="281" fontId="9" fillId="0" borderId="0" applyFill="0" applyBorder="0" applyAlignment="0"/>
    <xf numFmtId="190" fontId="9" fillId="0" borderId="0" applyFill="0" applyBorder="0" applyAlignment="0"/>
    <xf numFmtId="281" fontId="9" fillId="0" borderId="0" applyFill="0" applyBorder="0" applyAlignment="0"/>
    <xf numFmtId="190" fontId="9" fillId="0" borderId="0" applyFill="0" applyBorder="0" applyAlignment="0"/>
    <xf numFmtId="257" fontId="9" fillId="0" borderId="0"/>
    <xf numFmtId="0" fontId="292" fillId="47" borderId="43" applyNumberFormat="0" applyAlignment="0" applyProtection="0"/>
    <xf numFmtId="0" fontId="292" fillId="47" borderId="43" applyNumberFormat="0" applyAlignment="0" applyProtection="0"/>
    <xf numFmtId="0" fontId="293" fillId="17" borderId="43" applyNumberFormat="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294" fillId="0" borderId="58" applyNumberFormat="0" applyFill="0" applyAlignment="0" applyProtection="0"/>
    <xf numFmtId="0" fontId="294" fillId="0" borderId="58" applyNumberFormat="0" applyFill="0" applyAlignment="0" applyProtection="0"/>
    <xf numFmtId="0" fontId="295" fillId="0" borderId="45" applyNumberFormat="0" applyFill="0" applyAlignment="0" applyProtection="0"/>
    <xf numFmtId="257" fontId="9" fillId="0" borderId="0"/>
    <xf numFmtId="0" fontId="121" fillId="0" borderId="58" applyNumberFormat="0" applyFill="0" applyAlignment="0" applyProtection="0"/>
    <xf numFmtId="0" fontId="121" fillId="0" borderId="58" applyNumberFormat="0" applyFill="0" applyAlignment="0" applyProtection="0"/>
    <xf numFmtId="0" fontId="121" fillId="0" borderId="58" applyNumberFormat="0" applyFill="0" applyAlignment="0" applyProtection="0"/>
    <xf numFmtId="0" fontId="121" fillId="0" borderId="58" applyNumberFormat="0" applyFill="0" applyAlignment="0" applyProtection="0"/>
    <xf numFmtId="0" fontId="86" fillId="0" borderId="45" applyNumberFormat="0" applyFill="0" applyAlignment="0" applyProtection="0"/>
    <xf numFmtId="0" fontId="100" fillId="0" borderId="52" applyNumberFormat="0" applyFill="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82" fontId="9" fillId="0" borderId="0" applyFont="0" applyFill="0" applyBorder="0" applyAlignment="0" applyProtection="0"/>
    <xf numFmtId="282" fontId="9" fillId="0" borderId="0" applyFont="0" applyFill="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296" fillId="0" borderId="0" applyNumberFormat="0" applyFill="0" applyBorder="0" applyAlignment="0" applyProtection="0"/>
    <xf numFmtId="0" fontId="296" fillId="0" borderId="0" applyNumberFormat="0" applyFill="0" applyBorder="0" applyAlignment="0" applyProtection="0"/>
    <xf numFmtId="0" fontId="297" fillId="0" borderId="0" applyNumberFormat="0" applyFill="0" applyBorder="0" applyAlignment="0" applyProtection="0"/>
    <xf numFmtId="257" fontId="9" fillId="0" borderId="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80" fillId="0" borderId="0" applyNumberFormat="0" applyFill="0" applyBorder="0" applyAlignment="0" applyProtection="0"/>
    <xf numFmtId="257" fontId="9" fillId="0" borderId="0"/>
    <xf numFmtId="0" fontId="290" fillId="62" borderId="0" applyNumberFormat="0" applyBorder="0" applyAlignment="0" applyProtection="0"/>
    <xf numFmtId="0" fontId="290" fillId="62" borderId="0" applyNumberFormat="0" applyBorder="0" applyAlignment="0" applyProtection="0"/>
    <xf numFmtId="0" fontId="290" fillId="20" borderId="0" applyNumberFormat="0" applyBorder="0" applyAlignment="0" applyProtection="0"/>
    <xf numFmtId="257" fontId="9" fillId="0" borderId="0"/>
    <xf numFmtId="0" fontId="94" fillId="64" borderId="0" applyNumberFormat="0" applyBorder="0" applyAlignment="0" applyProtection="0"/>
    <xf numFmtId="257" fontId="9" fillId="0" borderId="0"/>
    <xf numFmtId="257" fontId="9" fillId="0" borderId="0"/>
    <xf numFmtId="257" fontId="9" fillId="0" borderId="0"/>
    <xf numFmtId="257" fontId="9" fillId="0" borderId="0"/>
    <xf numFmtId="257" fontId="9" fillId="0" borderId="0"/>
    <xf numFmtId="0" fontId="290" fillId="111" borderId="0" applyNumberFormat="0" applyBorder="0" applyAlignment="0" applyProtection="0"/>
    <xf numFmtId="0" fontId="290" fillId="111" borderId="0" applyNumberFormat="0" applyBorder="0" applyAlignment="0" applyProtection="0"/>
    <xf numFmtId="0" fontId="290" fillId="32" borderId="0" applyNumberFormat="0" applyBorder="0" applyAlignment="0" applyProtection="0"/>
    <xf numFmtId="257" fontId="9" fillId="0" borderId="0"/>
    <xf numFmtId="0" fontId="94" fillId="83" borderId="0" applyNumberFormat="0" applyBorder="0" applyAlignment="0" applyProtection="0"/>
    <xf numFmtId="257" fontId="9" fillId="0" borderId="0"/>
    <xf numFmtId="257" fontId="9" fillId="0" borderId="0"/>
    <xf numFmtId="257" fontId="9" fillId="0" borderId="0"/>
    <xf numFmtId="0" fontId="290" fillId="59" borderId="0" applyNumberFormat="0" applyBorder="0" applyAlignment="0" applyProtection="0"/>
    <xf numFmtId="0" fontId="290" fillId="59" borderId="0" applyNumberFormat="0" applyBorder="0" applyAlignment="0" applyProtection="0"/>
    <xf numFmtId="0" fontId="290" fillId="40" borderId="0" applyNumberFormat="0" applyBorder="0" applyAlignment="0" applyProtection="0"/>
    <xf numFmtId="257" fontId="9" fillId="0" borderId="0"/>
    <xf numFmtId="0" fontId="94" fillId="89" borderId="0" applyNumberFormat="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81" fillId="13" borderId="0" applyNumberFormat="0" applyBorder="0" applyAlignment="0" applyProtection="0"/>
    <xf numFmtId="38" fontId="43" fillId="102" borderId="0" applyNumberFormat="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117" fillId="0" borderId="89" applyNumberFormat="0" applyFill="0" applyAlignment="0" applyProtection="0"/>
    <xf numFmtId="0" fontId="117" fillId="0" borderId="89" applyNumberFormat="0" applyFill="0" applyAlignment="0" applyProtection="0"/>
    <xf numFmtId="0" fontId="117" fillId="0" borderId="89" applyNumberFormat="0" applyFill="0" applyAlignment="0" applyProtection="0"/>
    <xf numFmtId="0" fontId="117" fillId="0" borderId="89" applyNumberFormat="0" applyFill="0" applyAlignment="0" applyProtection="0"/>
    <xf numFmtId="0" fontId="117" fillId="0" borderId="89" applyNumberFormat="0" applyFill="0" applyAlignment="0" applyProtection="0"/>
    <xf numFmtId="0" fontId="78" fillId="0" borderId="40" applyNumberFormat="0" applyFill="0" applyAlignment="0" applyProtection="0"/>
    <xf numFmtId="0" fontId="118" fillId="0" borderId="90" applyNumberFormat="0" applyFill="0" applyAlignment="0" applyProtection="0"/>
    <xf numFmtId="0" fontId="118" fillId="0" borderId="90" applyNumberFormat="0" applyFill="0" applyAlignment="0" applyProtection="0"/>
    <xf numFmtId="0" fontId="118" fillId="0" borderId="90" applyNumberFormat="0" applyFill="0" applyAlignment="0" applyProtection="0"/>
    <xf numFmtId="0" fontId="118" fillId="0" borderId="90" applyNumberFormat="0" applyFill="0" applyAlignment="0" applyProtection="0"/>
    <xf numFmtId="0" fontId="118" fillId="0" borderId="90" applyNumberFormat="0" applyFill="0" applyAlignment="0" applyProtection="0"/>
    <xf numFmtId="0" fontId="79" fillId="0" borderId="41" applyNumberFormat="0" applyFill="0" applyAlignment="0" applyProtection="0"/>
    <xf numFmtId="257" fontId="9" fillId="0" borderId="0"/>
    <xf numFmtId="0" fontId="112" fillId="0" borderId="91" applyNumberFormat="0" applyFill="0" applyAlignment="0" applyProtection="0"/>
    <xf numFmtId="0" fontId="112" fillId="0" borderId="91" applyNumberFormat="0" applyFill="0" applyAlignment="0" applyProtection="0"/>
    <xf numFmtId="0" fontId="112" fillId="0" borderId="91" applyNumberFormat="0" applyFill="0" applyAlignment="0" applyProtection="0"/>
    <xf numFmtId="0" fontId="112" fillId="0" borderId="91" applyNumberFormat="0" applyFill="0" applyAlignment="0" applyProtection="0"/>
    <xf numFmtId="0" fontId="112" fillId="0" borderId="91" applyNumberFormat="0" applyFill="0" applyAlignment="0" applyProtection="0"/>
    <xf numFmtId="0" fontId="80" fillId="0" borderId="42" applyNumberFormat="0" applyFill="0" applyAlignment="0" applyProtection="0"/>
    <xf numFmtId="257" fontId="9" fillId="0" borderId="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80" fillId="0" borderId="0" applyNumberFormat="0" applyFill="0" applyBorder="0" applyAlignment="0" applyProtection="0"/>
    <xf numFmtId="257" fontId="9" fillId="0" borderId="0"/>
    <xf numFmtId="257" fontId="9" fillId="0" borderId="0"/>
    <xf numFmtId="257" fontId="9" fillId="0" borderId="0"/>
    <xf numFmtId="0" fontId="298" fillId="52" borderId="0" applyNumberFormat="0" applyBorder="0" applyAlignment="0" applyProtection="0"/>
    <xf numFmtId="0" fontId="298" fillId="52" borderId="0" applyNumberFormat="0" applyBorder="0" applyAlignment="0" applyProtection="0"/>
    <xf numFmtId="0" fontId="298" fillId="14" borderId="0" applyNumberFormat="0" applyBorder="0" applyAlignment="0" applyProtection="0"/>
    <xf numFmtId="257" fontId="9" fillId="0" borderId="0"/>
    <xf numFmtId="0" fontId="119" fillId="86" borderId="0" applyNumberFormat="0" applyBorder="0" applyAlignment="0" applyProtection="0"/>
    <xf numFmtId="257" fontId="9" fillId="0" borderId="0"/>
    <xf numFmtId="0" fontId="121" fillId="0" borderId="58" applyNumberFormat="0" applyFill="0" applyAlignment="0" applyProtection="0"/>
    <xf numFmtId="0" fontId="121" fillId="0" borderId="58" applyNumberFormat="0" applyFill="0" applyAlignment="0" applyProtection="0"/>
    <xf numFmtId="0" fontId="121" fillId="0" borderId="58" applyNumberFormat="0" applyFill="0" applyAlignment="0" applyProtection="0"/>
    <xf numFmtId="0" fontId="121" fillId="0" borderId="58" applyNumberFormat="0" applyFill="0" applyAlignment="0" applyProtection="0"/>
    <xf numFmtId="0" fontId="121" fillId="0" borderId="58" applyNumberFormat="0" applyFill="0" applyAlignment="0" applyProtection="0"/>
    <xf numFmtId="0" fontId="86" fillId="0" borderId="45" applyNumberFormat="0" applyFill="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257" fontId="9" fillId="0" borderId="0"/>
    <xf numFmtId="257" fontId="9" fillId="0" borderId="0"/>
    <xf numFmtId="257" fontId="9" fillId="0" borderId="0"/>
    <xf numFmtId="257" fontId="9" fillId="0" borderId="0"/>
    <xf numFmtId="165" fontId="9" fillId="0" borderId="0" applyFont="0" applyFill="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57" fontId="9" fillId="0" borderId="0"/>
    <xf numFmtId="165" fontId="123" fillId="0" borderId="0" applyFont="0" applyFill="0" applyBorder="0" applyAlignment="0" applyProtection="0"/>
    <xf numFmtId="165" fontId="39" fillId="0" borderId="0" applyFont="0" applyFill="0" applyBorder="0" applyAlignment="0" applyProtection="0"/>
    <xf numFmtId="257" fontId="9"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165"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257" fontId="9" fillId="0" borderId="0"/>
    <xf numFmtId="257" fontId="9"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39" fillId="0" borderId="0" applyFont="0" applyFill="0" applyBorder="0" applyAlignment="0" applyProtection="0"/>
    <xf numFmtId="257" fontId="9" fillId="0" borderId="0"/>
    <xf numFmtId="165" fontId="123" fillId="0" borderId="0" applyFont="0" applyFill="0" applyBorder="0" applyAlignment="0" applyProtection="0"/>
    <xf numFmtId="165" fontId="39" fillId="0" borderId="0" applyFont="0" applyFill="0" applyBorder="0" applyAlignment="0" applyProtection="0"/>
    <xf numFmtId="257" fontId="9"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165" fontId="1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257" fontId="9"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39" fillId="0" borderId="0" applyFont="0" applyFill="0" applyBorder="0" applyAlignment="0" applyProtection="0"/>
    <xf numFmtId="257" fontId="9" fillId="0" borderId="0"/>
    <xf numFmtId="165" fontId="39" fillId="0" borderId="0" applyFont="0" applyFill="0" applyBorder="0" applyAlignment="0" applyProtection="0"/>
    <xf numFmtId="257" fontId="9" fillId="0" borderId="0"/>
    <xf numFmtId="165" fontId="3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257" fontId="9" fillId="0" borderId="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257" fontId="9" fillId="0" borderId="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257" fontId="9" fillId="0" borderId="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257" fontId="9" fillId="0" borderId="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257" fontId="9" fillId="0" borderId="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257" fontId="9" fillId="0" borderId="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257" fontId="9" fillId="0" borderId="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257" fontId="9" fillId="0" borderId="0"/>
    <xf numFmtId="257" fontId="9" fillId="0" borderId="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165" fontId="123" fillId="0" borderId="0" applyFont="0" applyFill="0" applyBorder="0" applyAlignment="0" applyProtection="0"/>
    <xf numFmtId="257" fontId="9" fillId="0" borderId="0"/>
    <xf numFmtId="257" fontId="9" fillId="0" borderId="0"/>
    <xf numFmtId="257" fontId="9" fillId="0" borderId="0"/>
    <xf numFmtId="165" fontId="11"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257" fontId="9" fillId="0" borderId="0"/>
    <xf numFmtId="165" fontId="39"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39" fillId="0" borderId="0" applyFont="0" applyFill="0" applyBorder="0" applyAlignment="0" applyProtection="0"/>
    <xf numFmtId="165" fontId="123" fillId="0" borderId="0" applyFont="0" applyFill="0" applyBorder="0" applyAlignment="0" applyProtection="0"/>
    <xf numFmtId="165" fontId="39"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257" fontId="9" fillId="0" borderId="0"/>
    <xf numFmtId="257" fontId="9" fillId="0" borderId="0"/>
    <xf numFmtId="257" fontId="9" fillId="0" borderId="0"/>
    <xf numFmtId="0" fontId="288" fillId="15" borderId="0" applyNumberFormat="0" applyBorder="0" applyAlignment="0" applyProtection="0"/>
    <xf numFmtId="0" fontId="299" fillId="54" borderId="0" applyNumberFormat="0" applyBorder="0" applyAlignment="0" applyProtection="0"/>
    <xf numFmtId="0" fontId="299" fillId="54" borderId="0" applyNumberFormat="0" applyBorder="0" applyAlignment="0" applyProtection="0"/>
    <xf numFmtId="0" fontId="299" fillId="15" borderId="0" applyNumberFormat="0" applyBorder="0" applyAlignment="0" applyProtection="0"/>
    <xf numFmtId="257" fontId="9" fillId="0" borderId="0"/>
    <xf numFmtId="177" fontId="9" fillId="0" borderId="0"/>
    <xf numFmtId="177" fontId="9" fillId="0" borderId="0"/>
    <xf numFmtId="177" fontId="9" fillId="0" borderId="0"/>
    <xf numFmtId="257" fontId="9" fillId="0" borderId="0"/>
    <xf numFmtId="0" fontId="8"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257" fontId="9" fillId="0" borderId="0"/>
    <xf numFmtId="257" fontId="9" fillId="0" borderId="0"/>
    <xf numFmtId="0" fontId="48"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257" fontId="9" fillId="0" borderId="0"/>
    <xf numFmtId="0" fontId="48" fillId="0" borderId="0"/>
    <xf numFmtId="257" fontId="9" fillId="0" borderId="0"/>
    <xf numFmtId="0" fontId="48" fillId="0" borderId="0"/>
    <xf numFmtId="257" fontId="9" fillId="0" borderId="0"/>
    <xf numFmtId="0" fontId="3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257" fontId="9" fillId="0" borderId="0"/>
    <xf numFmtId="257" fontId="9" fillId="0" borderId="0"/>
    <xf numFmtId="257" fontId="9"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257" fontId="9"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257" fontId="9"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257"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0" fontId="48" fillId="0" borderId="0"/>
    <xf numFmtId="257" fontId="9" fillId="0" borderId="0"/>
    <xf numFmtId="257" fontId="9" fillId="0" borderId="0"/>
    <xf numFmtId="257" fontId="9" fillId="0" borderId="0"/>
    <xf numFmtId="257" fontId="9" fillId="0" borderId="0"/>
    <xf numFmtId="0" fontId="48" fillId="0" borderId="0"/>
    <xf numFmtId="257" fontId="9" fillId="0" borderId="0"/>
    <xf numFmtId="257"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8" fillId="0" borderId="0"/>
    <xf numFmtId="257" fontId="9" fillId="0" borderId="0"/>
    <xf numFmtId="0" fontId="48"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57"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57" fontId="9" fillId="0" borderId="0"/>
    <xf numFmtId="0"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0" borderId="0"/>
    <xf numFmtId="0" fontId="39" fillId="0" borderId="0"/>
    <xf numFmtId="0" fontId="3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0" borderId="0"/>
    <xf numFmtId="0" fontId="39" fillId="0" borderId="0"/>
    <xf numFmtId="0" fontId="39" fillId="0" borderId="0"/>
    <xf numFmtId="0" fontId="3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0" borderId="0"/>
    <xf numFmtId="0" fontId="39" fillId="0" borderId="0"/>
    <xf numFmtId="0" fontId="39" fillId="0" borderId="0"/>
    <xf numFmtId="0" fontId="3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0" borderId="0"/>
    <xf numFmtId="0" fontId="39" fillId="0" borderId="0"/>
    <xf numFmtId="0" fontId="39" fillId="0" borderId="0"/>
    <xf numFmtId="0" fontId="3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8" fillId="0" borderId="0"/>
    <xf numFmtId="283" fontId="8" fillId="0" borderId="0"/>
    <xf numFmtId="283" fontId="8" fillId="0" borderId="0"/>
    <xf numFmtId="0" fontId="8" fillId="0" borderId="0"/>
    <xf numFmtId="0" fontId="8" fillId="0" borderId="0"/>
    <xf numFmtId="0" fontId="8" fillId="0" borderId="0"/>
    <xf numFmtId="257"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57" fontId="9" fillId="0" borderId="0"/>
    <xf numFmtId="0" fontId="9" fillId="0" borderId="0" applyNumberFormat="0" applyFill="0" applyBorder="0" applyAlignment="0" applyProtection="0"/>
    <xf numFmtId="257"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57"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57"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57"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57" fontId="9" fillId="0" borderId="0"/>
    <xf numFmtId="257" fontId="9" fillId="0" borderId="0"/>
    <xf numFmtId="0"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0" borderId="0"/>
    <xf numFmtId="0" fontId="39" fillId="0" borderId="0"/>
    <xf numFmtId="0" fontId="39" fillId="0" borderId="0"/>
    <xf numFmtId="257" fontId="9" fillId="0" borderId="0"/>
    <xf numFmtId="257" fontId="9" fillId="0" borderId="0"/>
    <xf numFmtId="0" fontId="39" fillId="0" borderId="0"/>
    <xf numFmtId="0" fontId="39" fillId="0" borderId="0"/>
    <xf numFmtId="0" fontId="39" fillId="0" borderId="0"/>
    <xf numFmtId="257" fontId="9" fillId="0" borderId="0"/>
    <xf numFmtId="0" fontId="39" fillId="0" borderId="0"/>
    <xf numFmtId="0" fontId="39" fillId="0" borderId="0"/>
    <xf numFmtId="0" fontId="39" fillId="0" borderId="0"/>
    <xf numFmtId="257" fontId="9" fillId="0" borderId="0"/>
    <xf numFmtId="0" fontId="39" fillId="0" borderId="0"/>
    <xf numFmtId="0" fontId="39" fillId="0" borderId="0"/>
    <xf numFmtId="257" fontId="9" fillId="0" borderId="0"/>
    <xf numFmtId="0" fontId="39" fillId="0" borderId="0"/>
    <xf numFmtId="0" fontId="39" fillId="0" borderId="0"/>
    <xf numFmtId="0" fontId="39" fillId="0" borderId="0"/>
    <xf numFmtId="0" fontId="39" fillId="0" borderId="0"/>
    <xf numFmtId="257" fontId="9" fillId="0" borderId="0"/>
    <xf numFmtId="257" fontId="9" fillId="0" borderId="0"/>
    <xf numFmtId="257" fontId="9" fillId="0" borderId="0"/>
    <xf numFmtId="0" fontId="39" fillId="0" borderId="0"/>
    <xf numFmtId="0" fontId="48" fillId="0" borderId="0"/>
    <xf numFmtId="257" fontId="9" fillId="0" borderId="0"/>
    <xf numFmtId="0" fontId="39" fillId="0" borderId="0"/>
    <xf numFmtId="0" fontId="39" fillId="0" borderId="0"/>
    <xf numFmtId="0" fontId="39" fillId="0" borderId="0"/>
    <xf numFmtId="0" fontId="39" fillId="0" borderId="0"/>
    <xf numFmtId="257" fontId="9" fillId="0" borderId="0"/>
    <xf numFmtId="0" fontId="39" fillId="0" borderId="0"/>
    <xf numFmtId="0" fontId="3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0" borderId="0"/>
    <xf numFmtId="0" fontId="39" fillId="0" borderId="0"/>
    <xf numFmtId="0" fontId="39" fillId="0" borderId="0"/>
    <xf numFmtId="0" fontId="39" fillId="0" borderId="0"/>
    <xf numFmtId="257" fontId="9" fillId="0" borderId="0"/>
    <xf numFmtId="0" fontId="39" fillId="0" borderId="0"/>
    <xf numFmtId="0" fontId="39" fillId="0" borderId="0"/>
    <xf numFmtId="257" fontId="9" fillId="0" borderId="0"/>
    <xf numFmtId="0" fontId="39" fillId="0" borderId="0"/>
    <xf numFmtId="0" fontId="3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9" fillId="0" borderId="0"/>
    <xf numFmtId="0" fontId="39" fillId="0" borderId="0"/>
    <xf numFmtId="0" fontId="39" fillId="0" borderId="0"/>
    <xf numFmtId="257" fontId="9" fillId="0" borderId="0"/>
    <xf numFmtId="257" fontId="9" fillId="0" borderId="0"/>
    <xf numFmtId="0" fontId="39" fillId="0" borderId="0"/>
    <xf numFmtId="0" fontId="39" fillId="0" borderId="0"/>
    <xf numFmtId="257" fontId="9" fillId="0" borderId="0"/>
    <xf numFmtId="257" fontId="9" fillId="0" borderId="0"/>
    <xf numFmtId="257" fontId="9" fillId="0" borderId="0"/>
    <xf numFmtId="257" fontId="9" fillId="0" borderId="0"/>
    <xf numFmtId="257" fontId="9" fillId="0" borderId="0"/>
    <xf numFmtId="0" fontId="39" fillId="0" borderId="0"/>
    <xf numFmtId="0" fontId="39" fillId="0" borderId="0"/>
    <xf numFmtId="0" fontId="39" fillId="0" borderId="0"/>
    <xf numFmtId="0" fontId="39" fillId="0" borderId="0"/>
    <xf numFmtId="257" fontId="9" fillId="0" borderId="0"/>
    <xf numFmtId="0" fontId="39" fillId="0" borderId="0"/>
    <xf numFmtId="0" fontId="39" fillId="0" borderId="0"/>
    <xf numFmtId="0" fontId="39" fillId="0" borderId="0"/>
    <xf numFmtId="0" fontId="3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9" fillId="0" borderId="0"/>
    <xf numFmtId="0" fontId="9" fillId="0" borderId="0"/>
    <xf numFmtId="0" fontId="43" fillId="107" borderId="0"/>
    <xf numFmtId="257" fontId="9" fillId="0" borderId="0"/>
    <xf numFmtId="257" fontId="9" fillId="0" borderId="0"/>
    <xf numFmtId="0" fontId="48"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48"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123" fillId="19" borderId="47" applyNumberFormat="0" applyFont="0" applyAlignment="0" applyProtection="0"/>
    <xf numFmtId="0" fontId="123" fillId="19" borderId="47" applyNumberFormat="0" applyFont="0" applyAlignment="0" applyProtection="0"/>
    <xf numFmtId="0" fontId="39" fillId="19" borderId="47" applyNumberFormat="0" applyFont="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8" fillId="19" borderId="47" applyNumberFormat="0" applyFont="0" applyAlignment="0" applyProtection="0"/>
    <xf numFmtId="0" fontId="11" fillId="19" borderId="47" applyNumberFormat="0" applyFont="0" applyAlignment="0" applyProtection="0"/>
    <xf numFmtId="257" fontId="9" fillId="0" borderId="0"/>
    <xf numFmtId="257" fontId="9" fillId="0" borderId="0"/>
    <xf numFmtId="257" fontId="9" fillId="0" borderId="0"/>
    <xf numFmtId="9" fontId="9" fillId="0" borderId="0" applyFont="0" applyFill="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9" fontId="8" fillId="0" borderId="0" applyFont="0" applyFill="0" applyBorder="0" applyAlignment="0" applyProtection="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01" fontId="127" fillId="0" borderId="0"/>
    <xf numFmtId="185" fontId="127"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0" fontId="300" fillId="47" borderId="44" applyNumberFormat="0" applyAlignment="0" applyProtection="0"/>
    <xf numFmtId="0" fontId="300" fillId="47" borderId="44" applyNumberFormat="0" applyAlignment="0" applyProtection="0"/>
    <xf numFmtId="0" fontId="300" fillId="17" borderId="44" applyNumberFormat="0" applyAlignment="0" applyProtection="0"/>
    <xf numFmtId="257" fontId="9" fillId="0" borderId="0"/>
    <xf numFmtId="4" fontId="43" fillId="106" borderId="50" applyNumberFormat="0" applyProtection="0">
      <alignment vertical="center"/>
    </xf>
    <xf numFmtId="4" fontId="43" fillId="106" borderId="50" applyNumberFormat="0" applyProtection="0">
      <alignment vertical="center"/>
    </xf>
    <xf numFmtId="257" fontId="9" fillId="0" borderId="0"/>
    <xf numFmtId="257" fontId="9" fillId="0" borderId="0"/>
    <xf numFmtId="4" fontId="43" fillId="114" borderId="50" applyNumberFormat="0" applyProtection="0">
      <alignment horizontal="left" vertical="center" indent="1"/>
    </xf>
    <xf numFmtId="4" fontId="43" fillId="114" borderId="50" applyNumberFormat="0" applyProtection="0">
      <alignment horizontal="left" vertical="center" indent="1"/>
    </xf>
    <xf numFmtId="257" fontId="9" fillId="0" borderId="0"/>
    <xf numFmtId="257" fontId="9" fillId="0" borderId="0"/>
    <xf numFmtId="4" fontId="43" fillId="62" borderId="50" applyNumberFormat="0" applyProtection="0">
      <alignment horizontal="left" vertical="center" indent="1"/>
    </xf>
    <xf numFmtId="4" fontId="43" fillId="62" borderId="50" applyNumberFormat="0" applyProtection="0">
      <alignment horizontal="left" vertical="center" indent="1"/>
    </xf>
    <xf numFmtId="4" fontId="92" fillId="49" borderId="62" applyNumberFormat="0" applyProtection="0">
      <alignment horizontal="right" vertical="center"/>
    </xf>
    <xf numFmtId="4" fontId="92" fillId="49" borderId="62" applyNumberFormat="0" applyProtection="0">
      <alignment horizontal="right" vertical="center"/>
    </xf>
    <xf numFmtId="4" fontId="92" fillId="49" borderId="62" applyNumberFormat="0" applyProtection="0">
      <alignment horizontal="right" vertical="center"/>
    </xf>
    <xf numFmtId="4" fontId="43" fillId="49" borderId="50" applyNumberFormat="0" applyProtection="0">
      <alignment horizontal="right" vertical="center"/>
    </xf>
    <xf numFmtId="257" fontId="9" fillId="0" borderId="0"/>
    <xf numFmtId="4" fontId="92" fillId="45" borderId="62" applyNumberFormat="0" applyProtection="0">
      <alignment horizontal="right" vertical="center"/>
    </xf>
    <xf numFmtId="4" fontId="92" fillId="45" borderId="62" applyNumberFormat="0" applyProtection="0">
      <alignment horizontal="right" vertical="center"/>
    </xf>
    <xf numFmtId="4" fontId="92" fillId="45" borderId="62" applyNumberFormat="0" applyProtection="0">
      <alignment horizontal="right" vertical="center"/>
    </xf>
    <xf numFmtId="4" fontId="43" fillId="105" borderId="50" applyNumberFormat="0" applyProtection="0">
      <alignment horizontal="right" vertical="center"/>
    </xf>
    <xf numFmtId="257" fontId="9" fillId="0" borderId="0"/>
    <xf numFmtId="4" fontId="92" fillId="99" borderId="62" applyNumberFormat="0" applyProtection="0">
      <alignment horizontal="right" vertical="center"/>
    </xf>
    <xf numFmtId="4" fontId="92" fillId="99" borderId="62" applyNumberFormat="0" applyProtection="0">
      <alignment horizontal="right" vertical="center"/>
    </xf>
    <xf numFmtId="4" fontId="92" fillId="99" borderId="62" applyNumberFormat="0" applyProtection="0">
      <alignment horizontal="right" vertical="center"/>
    </xf>
    <xf numFmtId="4" fontId="43" fillId="99" borderId="85" applyNumberFormat="0" applyProtection="0">
      <alignment horizontal="right" vertical="center"/>
    </xf>
    <xf numFmtId="257" fontId="9" fillId="0" borderId="0"/>
    <xf numFmtId="4" fontId="92" fillId="59" borderId="62" applyNumberFormat="0" applyProtection="0">
      <alignment horizontal="right" vertical="center"/>
    </xf>
    <xf numFmtId="4" fontId="92" fillId="59" borderId="62" applyNumberFormat="0" applyProtection="0">
      <alignment horizontal="right" vertical="center"/>
    </xf>
    <xf numFmtId="4" fontId="92" fillId="59" borderId="62" applyNumberFormat="0" applyProtection="0">
      <alignment horizontal="right" vertical="center"/>
    </xf>
    <xf numFmtId="4" fontId="43" fillId="59" borderId="50" applyNumberFormat="0" applyProtection="0">
      <alignment horizontal="right" vertical="center"/>
    </xf>
    <xf numFmtId="257" fontId="9" fillId="0" borderId="0"/>
    <xf numFmtId="4" fontId="92" fillId="63" borderId="62" applyNumberFormat="0" applyProtection="0">
      <alignment horizontal="right" vertical="center"/>
    </xf>
    <xf numFmtId="4" fontId="92" fillId="63" borderId="62" applyNumberFormat="0" applyProtection="0">
      <alignment horizontal="right" vertical="center"/>
    </xf>
    <xf numFmtId="4" fontId="92" fillId="63" borderId="62" applyNumberFormat="0" applyProtection="0">
      <alignment horizontal="right" vertical="center"/>
    </xf>
    <xf numFmtId="4" fontId="43" fillId="63" borderId="50" applyNumberFormat="0" applyProtection="0">
      <alignment horizontal="right" vertical="center"/>
    </xf>
    <xf numFmtId="257" fontId="9" fillId="0" borderId="0"/>
    <xf numFmtId="4" fontId="92" fillId="100" borderId="62" applyNumberFormat="0" applyProtection="0">
      <alignment horizontal="right" vertical="center"/>
    </xf>
    <xf numFmtId="4" fontId="92" fillId="100" borderId="62" applyNumberFormat="0" applyProtection="0">
      <alignment horizontal="right" vertical="center"/>
    </xf>
    <xf numFmtId="4" fontId="92" fillId="100" borderId="62" applyNumberFormat="0" applyProtection="0">
      <alignment horizontal="right" vertical="center"/>
    </xf>
    <xf numFmtId="4" fontId="43" fillId="100" borderId="50" applyNumberFormat="0" applyProtection="0">
      <alignment horizontal="right" vertical="center"/>
    </xf>
    <xf numFmtId="257" fontId="9" fillId="0" borderId="0"/>
    <xf numFmtId="4" fontId="92" fillId="56" borderId="62" applyNumberFormat="0" applyProtection="0">
      <alignment horizontal="right" vertical="center"/>
    </xf>
    <xf numFmtId="4" fontId="92" fillId="56" borderId="62" applyNumberFormat="0" applyProtection="0">
      <alignment horizontal="right" vertical="center"/>
    </xf>
    <xf numFmtId="4" fontId="92" fillId="56" borderId="62" applyNumberFormat="0" applyProtection="0">
      <alignment horizontal="right" vertical="center"/>
    </xf>
    <xf numFmtId="4" fontId="43" fillId="56" borderId="50" applyNumberFormat="0" applyProtection="0">
      <alignment horizontal="right" vertical="center"/>
    </xf>
    <xf numFmtId="257" fontId="9" fillId="0" borderId="0"/>
    <xf numFmtId="4" fontId="92" fillId="108" borderId="62" applyNumberFormat="0" applyProtection="0">
      <alignment horizontal="right" vertical="center"/>
    </xf>
    <xf numFmtId="4" fontId="92" fillId="108" borderId="62" applyNumberFormat="0" applyProtection="0">
      <alignment horizontal="right" vertical="center"/>
    </xf>
    <xf numFmtId="4" fontId="92" fillId="108" borderId="62" applyNumberFormat="0" applyProtection="0">
      <alignment horizontal="right" vertical="center"/>
    </xf>
    <xf numFmtId="4" fontId="43" fillId="108" borderId="50" applyNumberFormat="0" applyProtection="0">
      <alignment horizontal="right" vertical="center"/>
    </xf>
    <xf numFmtId="257" fontId="9" fillId="0" borderId="0"/>
    <xf numFmtId="4" fontId="92" fillId="58" borderId="62" applyNumberFormat="0" applyProtection="0">
      <alignment horizontal="right" vertical="center"/>
    </xf>
    <xf numFmtId="4" fontId="92" fillId="58" borderId="62" applyNumberFormat="0" applyProtection="0">
      <alignment horizontal="right" vertical="center"/>
    </xf>
    <xf numFmtId="4" fontId="92" fillId="58" borderId="62" applyNumberFormat="0" applyProtection="0">
      <alignment horizontal="right" vertical="center"/>
    </xf>
    <xf numFmtId="4" fontId="43" fillId="58" borderId="50" applyNumberFormat="0" applyProtection="0">
      <alignment horizontal="right" vertical="center"/>
    </xf>
    <xf numFmtId="257" fontId="9" fillId="0" borderId="0"/>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 fillId="55" borderId="85" applyNumberFormat="0" applyProtection="0">
      <alignment horizontal="left" vertical="center" indent="1"/>
    </xf>
    <xf numFmtId="4" fontId="92" fillId="44" borderId="62" applyNumberFormat="0" applyProtection="0">
      <alignment horizontal="right" vertical="center"/>
    </xf>
    <xf numFmtId="4" fontId="92" fillId="44" borderId="62" applyNumberFormat="0" applyProtection="0">
      <alignment horizontal="right" vertical="center"/>
    </xf>
    <xf numFmtId="4" fontId="92" fillId="44" borderId="62" applyNumberFormat="0" applyProtection="0">
      <alignment horizontal="right" vertical="center"/>
    </xf>
    <xf numFmtId="4" fontId="43" fillId="44" borderId="50" applyNumberFormat="0" applyProtection="0">
      <alignment horizontal="right" vertical="center"/>
    </xf>
    <xf numFmtId="4" fontId="43" fillId="44" borderId="50" applyNumberFormat="0" applyProtection="0">
      <alignment horizontal="right" vertical="center"/>
    </xf>
    <xf numFmtId="4" fontId="43" fillId="44" borderId="50" applyNumberFormat="0" applyProtection="0">
      <alignment horizontal="right" vertical="center"/>
    </xf>
    <xf numFmtId="257" fontId="9" fillId="0" borderId="0"/>
    <xf numFmtId="4" fontId="43" fillId="110" borderId="85" applyNumberFormat="0" applyProtection="0">
      <alignment horizontal="left" vertical="center" indent="1"/>
    </xf>
    <xf numFmtId="4" fontId="43" fillId="44" borderId="85" applyNumberFormat="0" applyProtection="0">
      <alignment horizontal="left" vertical="center" indent="1"/>
    </xf>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257" fontId="9" fillId="0" borderId="0"/>
    <xf numFmtId="4" fontId="92" fillId="46" borderId="62" applyNumberFormat="0" applyProtection="0">
      <alignment vertical="center"/>
    </xf>
    <xf numFmtId="4" fontId="92" fillId="46" borderId="62" applyNumberFormat="0" applyProtection="0">
      <alignment vertical="center"/>
    </xf>
    <xf numFmtId="4" fontId="92" fillId="46" borderId="62" applyNumberFormat="0" applyProtection="0">
      <alignment vertical="center"/>
    </xf>
    <xf numFmtId="4" fontId="185" fillId="46" borderId="62" applyNumberFormat="0" applyProtection="0">
      <alignment vertical="center"/>
    </xf>
    <xf numFmtId="257" fontId="9" fillId="0" borderId="0"/>
    <xf numFmtId="257" fontId="9" fillId="0" borderId="0"/>
    <xf numFmtId="4" fontId="92" fillId="46" borderId="62" applyNumberFormat="0" applyProtection="0">
      <alignment horizontal="left" vertical="center" indent="1"/>
    </xf>
    <xf numFmtId="4" fontId="92" fillId="46" borderId="62" applyNumberFormat="0" applyProtection="0">
      <alignment horizontal="left" vertical="center" indent="1"/>
    </xf>
    <xf numFmtId="4" fontId="92" fillId="46" borderId="62" applyNumberFormat="0" applyProtection="0">
      <alignment horizontal="left" vertical="center" indent="1"/>
    </xf>
    <xf numFmtId="4" fontId="185" fillId="57" borderId="62" applyNumberFormat="0" applyProtection="0">
      <alignment horizontal="left" vertical="center" indent="1"/>
    </xf>
    <xf numFmtId="257" fontId="9" fillId="0" borderId="0"/>
    <xf numFmtId="0" fontId="92" fillId="46" borderId="62" applyNumberFormat="0" applyProtection="0">
      <alignment horizontal="left" vertical="top" indent="1"/>
    </xf>
    <xf numFmtId="0" fontId="92" fillId="46" borderId="62" applyNumberFormat="0" applyProtection="0">
      <alignment horizontal="left" vertical="top" indent="1"/>
    </xf>
    <xf numFmtId="0" fontId="92" fillId="46" borderId="62" applyNumberFormat="0" applyProtection="0">
      <alignment horizontal="left" vertical="top" indent="1"/>
    </xf>
    <xf numFmtId="257" fontId="9" fillId="0" borderId="0"/>
    <xf numFmtId="4" fontId="43" fillId="0" borderId="50" applyNumberFormat="0" applyProtection="0">
      <alignment horizontal="right" vertical="center"/>
    </xf>
    <xf numFmtId="4" fontId="92" fillId="110" borderId="62" applyNumberFormat="0" applyProtection="0">
      <alignment horizontal="right" vertical="center"/>
    </xf>
    <xf numFmtId="4" fontId="92" fillId="110" borderId="62"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257" fontId="9" fillId="0" borderId="0"/>
    <xf numFmtId="257" fontId="9" fillId="0" borderId="0"/>
    <xf numFmtId="4" fontId="92" fillId="44" borderId="62" applyNumberFormat="0" applyProtection="0">
      <alignment horizontal="left" vertical="center" indent="1"/>
    </xf>
    <xf numFmtId="4" fontId="92" fillId="44" borderId="62" applyNumberFormat="0" applyProtection="0">
      <alignment horizontal="left" vertical="center" indent="1"/>
    </xf>
    <xf numFmtId="4" fontId="92" fillId="44" borderId="62" applyNumberFormat="0" applyProtection="0">
      <alignment horizontal="left" vertical="center"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257" fontId="9" fillId="0" borderId="0"/>
    <xf numFmtId="0" fontId="92" fillId="44" borderId="62" applyNumberFormat="0" applyProtection="0">
      <alignment horizontal="left" vertical="top" indent="1"/>
    </xf>
    <xf numFmtId="0" fontId="92" fillId="44" borderId="62" applyNumberFormat="0" applyProtection="0">
      <alignment horizontal="left" vertical="top" indent="1"/>
    </xf>
    <xf numFmtId="0" fontId="92" fillId="44" borderId="62" applyNumberFormat="0" applyProtection="0">
      <alignment horizontal="left" vertical="top" indent="1"/>
    </xf>
    <xf numFmtId="257" fontId="9" fillId="0" borderId="0"/>
    <xf numFmtId="257" fontId="9" fillId="0" borderId="0"/>
    <xf numFmtId="257" fontId="9" fillId="0" borderId="0"/>
    <xf numFmtId="257" fontId="9" fillId="0" borderId="0"/>
    <xf numFmtId="257" fontId="9" fillId="0" borderId="0"/>
    <xf numFmtId="257" fontId="9" fillId="0" borderId="0"/>
    <xf numFmtId="0" fontId="301" fillId="0" borderId="89" applyNumberFormat="0" applyFill="0" applyAlignment="0" applyProtection="0"/>
    <xf numFmtId="0" fontId="301" fillId="0" borderId="89" applyNumberFormat="0" applyFill="0" applyAlignment="0" applyProtection="0"/>
    <xf numFmtId="0" fontId="302" fillId="0" borderId="40" applyNumberFormat="0" applyFill="0" applyAlignment="0" applyProtection="0"/>
    <xf numFmtId="257" fontId="9" fillId="0" borderId="0"/>
    <xf numFmtId="0" fontId="117" fillId="0" borderId="89" applyNumberFormat="0" applyFill="0" applyAlignment="0" applyProtection="0"/>
    <xf numFmtId="0" fontId="117" fillId="0" borderId="89" applyNumberFormat="0" applyFill="0" applyAlignment="0" applyProtection="0"/>
    <xf numFmtId="0" fontId="117" fillId="0" borderId="89" applyNumberFormat="0" applyFill="0" applyAlignment="0" applyProtection="0"/>
    <xf numFmtId="0" fontId="78" fillId="0" borderId="40" applyNumberFormat="0" applyFill="0" applyAlignment="0" applyProtection="0"/>
    <xf numFmtId="0" fontId="117" fillId="0" borderId="54" applyNumberFormat="0" applyFill="0" applyAlignment="0" applyProtection="0"/>
    <xf numFmtId="0" fontId="303" fillId="0" borderId="90" applyNumberFormat="0" applyFill="0" applyAlignment="0" applyProtection="0"/>
    <xf numFmtId="0" fontId="303" fillId="0" borderId="90" applyNumberFormat="0" applyFill="0" applyAlignment="0" applyProtection="0"/>
    <xf numFmtId="0" fontId="304" fillId="0" borderId="41" applyNumberFormat="0" applyFill="0" applyAlignment="0" applyProtection="0"/>
    <xf numFmtId="257" fontId="9" fillId="0" borderId="0"/>
    <xf numFmtId="0" fontId="118" fillId="0" borderId="90" applyNumberFormat="0" applyFill="0" applyAlignment="0" applyProtection="0"/>
    <xf numFmtId="0" fontId="118" fillId="0" borderId="90" applyNumberFormat="0" applyFill="0" applyAlignment="0" applyProtection="0"/>
    <xf numFmtId="0" fontId="118" fillId="0" borderId="90" applyNumberFormat="0" applyFill="0" applyAlignment="0" applyProtection="0"/>
    <xf numFmtId="0" fontId="79" fillId="0" borderId="41" applyNumberFormat="0" applyFill="0" applyAlignment="0" applyProtection="0"/>
    <xf numFmtId="0" fontId="118" fillId="0" borderId="92" applyNumberFormat="0" applyFill="0" applyAlignment="0" applyProtection="0"/>
    <xf numFmtId="0" fontId="296" fillId="0" borderId="91" applyNumberFormat="0" applyFill="0" applyAlignment="0" applyProtection="0"/>
    <xf numFmtId="0" fontId="296" fillId="0" borderId="91" applyNumberFormat="0" applyFill="0" applyAlignment="0" applyProtection="0"/>
    <xf numFmtId="0" fontId="297" fillId="0" borderId="42" applyNumberFormat="0" applyFill="0" applyAlignment="0" applyProtection="0"/>
    <xf numFmtId="257" fontId="9" fillId="0" borderId="0"/>
    <xf numFmtId="0" fontId="112" fillId="0" borderId="91" applyNumberFormat="0" applyFill="0" applyAlignment="0" applyProtection="0"/>
    <xf numFmtId="0" fontId="112" fillId="0" borderId="91" applyNumberFormat="0" applyFill="0" applyAlignment="0" applyProtection="0"/>
    <xf numFmtId="0" fontId="112" fillId="0" borderId="91" applyNumberFormat="0" applyFill="0" applyAlignment="0" applyProtection="0"/>
    <xf numFmtId="0" fontId="80" fillId="0" borderId="42" applyNumberFormat="0" applyFill="0" applyAlignment="0" applyProtection="0"/>
    <xf numFmtId="0" fontId="112" fillId="0" borderId="93" applyNumberFormat="0" applyFill="0" applyAlignment="0" applyProtection="0"/>
    <xf numFmtId="0" fontId="305" fillId="0" borderId="94" applyNumberFormat="0" applyFill="0" applyAlignment="0" applyProtection="0"/>
    <xf numFmtId="0" fontId="305" fillId="0" borderId="48" applyNumberFormat="0" applyFill="0" applyAlignment="0" applyProtection="0"/>
    <xf numFmtId="257" fontId="9" fillId="0" borderId="0"/>
    <xf numFmtId="165" fontId="8" fillId="0" borderId="0" applyFont="0" applyFill="0" applyBorder="0" applyAlignment="0" applyProtection="0"/>
    <xf numFmtId="9" fontId="48" fillId="0" borderId="0" applyFont="0" applyFill="0" applyBorder="0" applyAlignment="0" applyProtection="0"/>
    <xf numFmtId="0" fontId="8" fillId="0" borderId="0"/>
    <xf numFmtId="0" fontId="12" fillId="0" borderId="0"/>
    <xf numFmtId="0" fontId="12" fillId="0" borderId="0"/>
    <xf numFmtId="9" fontId="4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34" fillId="0" borderId="0"/>
    <xf numFmtId="165" fontId="8" fillId="0" borderId="0" applyFont="0" applyFill="0" applyBorder="0" applyAlignment="0" applyProtection="0"/>
    <xf numFmtId="165" fontId="13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0" fontId="8" fillId="0" borderId="0"/>
    <xf numFmtId="165" fontId="134"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12"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134" fillId="0" borderId="0" applyFont="0" applyFill="0" applyBorder="0" applyAlignment="0" applyProtection="0"/>
    <xf numFmtId="0" fontId="8" fillId="0" borderId="0"/>
    <xf numFmtId="165" fontId="8"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134" fillId="0" borderId="0" applyFont="0" applyFill="0" applyBorder="0" applyAlignment="0" applyProtection="0"/>
    <xf numFmtId="0" fontId="8" fillId="0" borderId="0"/>
    <xf numFmtId="165" fontId="8"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134" fillId="0" borderId="0" applyFont="0" applyFill="0" applyBorder="0" applyAlignment="0" applyProtection="0"/>
    <xf numFmtId="0" fontId="8" fillId="0" borderId="0"/>
    <xf numFmtId="165" fontId="8"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165" fontId="134" fillId="0" borderId="0" applyFont="0" applyFill="0" applyBorder="0" applyAlignment="0" applyProtection="0"/>
    <xf numFmtId="0" fontId="8" fillId="0" borderId="0"/>
    <xf numFmtId="165" fontId="8"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134" fillId="0" borderId="0" applyFont="0" applyFill="0" applyBorder="0" applyAlignment="0" applyProtection="0"/>
    <xf numFmtId="0" fontId="8" fillId="0" borderId="0"/>
    <xf numFmtId="165" fontId="8"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12"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0" fontId="8" fillId="0" borderId="0"/>
    <xf numFmtId="165" fontId="134"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0" fontId="8" fillId="0" borderId="0"/>
    <xf numFmtId="165" fontId="134"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0" fontId="8" fillId="0" borderId="0"/>
    <xf numFmtId="165" fontId="134"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0" fontId="8" fillId="0" borderId="0"/>
    <xf numFmtId="165" fontId="134"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0" fontId="8" fillId="0" borderId="0"/>
    <xf numFmtId="165" fontId="134"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134" fillId="0" borderId="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4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12" fillId="0" borderId="0"/>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165" fontId="8" fillId="0" borderId="0" applyFont="0" applyFill="0" applyBorder="0" applyAlignment="0" applyProtection="0"/>
    <xf numFmtId="0" fontId="8" fillId="0" borderId="0"/>
    <xf numFmtId="165" fontId="134"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134"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9" fillId="0" borderId="0" applyNumberForma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0" fontId="9" fillId="0" borderId="0"/>
    <xf numFmtId="0" fontId="11" fillId="50" borderId="0" applyNumberFormat="0" applyBorder="0" applyAlignment="0" applyProtection="0"/>
    <xf numFmtId="0" fontId="306" fillId="50" borderId="0" applyNumberFormat="0" applyBorder="0" applyAlignment="0" applyProtection="0"/>
    <xf numFmtId="205" fontId="11" fillId="50" borderId="0" applyNumberFormat="0" applyBorder="0" applyAlignment="0" applyProtection="0"/>
    <xf numFmtId="0" fontId="11" fillId="50" borderId="0" applyNumberFormat="0" applyBorder="0" applyAlignment="0" applyProtection="0"/>
    <xf numFmtId="0" fontId="11" fillId="50" borderId="0" applyNumberFormat="0" applyBorder="0" applyAlignment="0" applyProtection="0"/>
    <xf numFmtId="0" fontId="11" fillId="49" borderId="0" applyNumberFormat="0" applyBorder="0" applyAlignment="0" applyProtection="0"/>
    <xf numFmtId="0" fontId="306" fillId="49" borderId="0" applyNumberFormat="0" applyBorder="0" applyAlignment="0" applyProtection="0"/>
    <xf numFmtId="205" fontId="11" fillId="49" borderId="0" applyNumberFormat="0" applyBorder="0" applyAlignment="0" applyProtection="0"/>
    <xf numFmtId="0" fontId="11" fillId="49" borderId="0" applyNumberFormat="0" applyBorder="0" applyAlignment="0" applyProtection="0"/>
    <xf numFmtId="0" fontId="11" fillId="49" borderId="0" applyNumberFormat="0" applyBorder="0" applyAlignment="0" applyProtection="0"/>
    <xf numFmtId="0" fontId="11" fillId="51" borderId="0" applyNumberFormat="0" applyBorder="0" applyAlignment="0" applyProtection="0"/>
    <xf numFmtId="0" fontId="306" fillId="51" borderId="0" applyNumberFormat="0" applyBorder="0" applyAlignment="0" applyProtection="0"/>
    <xf numFmtId="205" fontId="11" fillId="51"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1" fillId="52" borderId="0" applyNumberFormat="0" applyBorder="0" applyAlignment="0" applyProtection="0"/>
    <xf numFmtId="0" fontId="306" fillId="52" borderId="0" applyNumberFormat="0" applyBorder="0" applyAlignment="0" applyProtection="0"/>
    <xf numFmtId="205"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306" fillId="53" borderId="0" applyNumberFormat="0" applyBorder="0" applyAlignment="0" applyProtection="0"/>
    <xf numFmtId="205" fontId="11" fillId="53" borderId="0" applyNumberFormat="0" applyBorder="0" applyAlignment="0" applyProtection="0"/>
    <xf numFmtId="0" fontId="11" fillId="53" borderId="0" applyNumberFormat="0" applyBorder="0" applyAlignment="0" applyProtection="0"/>
    <xf numFmtId="0" fontId="11" fillId="53" borderId="0" applyNumberFormat="0" applyBorder="0" applyAlignment="0" applyProtection="0"/>
    <xf numFmtId="0" fontId="11" fillId="54" borderId="0" applyNumberFormat="0" applyBorder="0" applyAlignment="0" applyProtection="0"/>
    <xf numFmtId="0" fontId="306" fillId="54" borderId="0" applyNumberFormat="0" applyBorder="0" applyAlignment="0" applyProtection="0"/>
    <xf numFmtId="205" fontId="11" fillId="54" borderId="0" applyNumberFormat="0" applyBorder="0" applyAlignment="0" applyProtection="0"/>
    <xf numFmtId="0" fontId="11" fillId="54" borderId="0" applyNumberFormat="0" applyBorder="0" applyAlignment="0" applyProtection="0"/>
    <xf numFmtId="0" fontId="11" fillId="54" borderId="0" applyNumberFormat="0" applyBorder="0" applyAlignment="0" applyProtection="0"/>
    <xf numFmtId="0" fontId="11" fillId="48" borderId="0" applyNumberFormat="0" applyBorder="0" applyAlignment="0" applyProtection="0"/>
    <xf numFmtId="0" fontId="306" fillId="48" borderId="0" applyNumberFormat="0" applyBorder="0" applyAlignment="0" applyProtection="0"/>
    <xf numFmtId="205"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45" borderId="0" applyNumberFormat="0" applyBorder="0" applyAlignment="0" applyProtection="0"/>
    <xf numFmtId="0" fontId="306" fillId="45" borderId="0" applyNumberFormat="0" applyBorder="0" applyAlignment="0" applyProtection="0"/>
    <xf numFmtId="205"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58" borderId="0" applyNumberFormat="0" applyBorder="0" applyAlignment="0" applyProtection="0"/>
    <xf numFmtId="0" fontId="306" fillId="58" borderId="0" applyNumberFormat="0" applyBorder="0" applyAlignment="0" applyProtection="0"/>
    <xf numFmtId="205" fontId="11" fillId="58"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2" borderId="0" applyNumberFormat="0" applyBorder="0" applyAlignment="0" applyProtection="0"/>
    <xf numFmtId="0" fontId="306" fillId="52" borderId="0" applyNumberFormat="0" applyBorder="0" applyAlignment="0" applyProtection="0"/>
    <xf numFmtId="205" fontId="11" fillId="52" borderId="0" applyNumberFormat="0" applyBorder="0" applyAlignment="0" applyProtection="0"/>
    <xf numFmtId="0" fontId="11" fillId="52" borderId="0" applyNumberFormat="0" applyBorder="0" applyAlignment="0" applyProtection="0"/>
    <xf numFmtId="0" fontId="11" fillId="52" borderId="0" applyNumberFormat="0" applyBorder="0" applyAlignment="0" applyProtection="0"/>
    <xf numFmtId="0" fontId="11" fillId="48" borderId="0" applyNumberFormat="0" applyBorder="0" applyAlignment="0" applyProtection="0"/>
    <xf numFmtId="0" fontId="306" fillId="48" borderId="0" applyNumberFormat="0" applyBorder="0" applyAlignment="0" applyProtection="0"/>
    <xf numFmtId="205" fontId="11" fillId="48" borderId="0" applyNumberFormat="0" applyBorder="0" applyAlignment="0" applyProtection="0"/>
    <xf numFmtId="0" fontId="11" fillId="48" borderId="0" applyNumberFormat="0" applyBorder="0" applyAlignment="0" applyProtection="0"/>
    <xf numFmtId="0" fontId="11" fillId="48" borderId="0" applyNumberFormat="0" applyBorder="0" applyAlignment="0" applyProtection="0"/>
    <xf numFmtId="0" fontId="11" fillId="59" borderId="0" applyNumberFormat="0" applyBorder="0" applyAlignment="0" applyProtection="0"/>
    <xf numFmtId="0" fontId="306" fillId="59" borderId="0" applyNumberFormat="0" applyBorder="0" applyAlignment="0" applyProtection="0"/>
    <xf numFmtId="205" fontId="11" fillId="59" borderId="0" applyNumberFormat="0" applyBorder="0" applyAlignment="0" applyProtection="0"/>
    <xf numFmtId="0" fontId="11" fillId="59" borderId="0" applyNumberFormat="0" applyBorder="0" applyAlignment="0" applyProtection="0"/>
    <xf numFmtId="0" fontId="11" fillId="59" borderId="0" applyNumberFormat="0" applyBorder="0" applyAlignment="0" applyProtection="0"/>
    <xf numFmtId="0" fontId="94" fillId="60" borderId="0" applyNumberFormat="0" applyBorder="0" applyAlignment="0" applyProtection="0"/>
    <xf numFmtId="205" fontId="94" fillId="60" borderId="0" applyNumberFormat="0" applyBorder="0" applyAlignment="0" applyProtection="0"/>
    <xf numFmtId="0" fontId="94" fillId="60" borderId="0" applyNumberFormat="0" applyBorder="0" applyAlignment="0" applyProtection="0"/>
    <xf numFmtId="0" fontId="94" fillId="45" borderId="0" applyNumberFormat="0" applyBorder="0" applyAlignment="0" applyProtection="0"/>
    <xf numFmtId="205" fontId="94" fillId="45" borderId="0" applyNumberFormat="0" applyBorder="0" applyAlignment="0" applyProtection="0"/>
    <xf numFmtId="0" fontId="94" fillId="45" borderId="0" applyNumberFormat="0" applyBorder="0" applyAlignment="0" applyProtection="0"/>
    <xf numFmtId="0" fontId="94" fillId="58" borderId="0" applyNumberFormat="0" applyBorder="0" applyAlignment="0" applyProtection="0"/>
    <xf numFmtId="205" fontId="94" fillId="58" borderId="0" applyNumberFormat="0" applyBorder="0" applyAlignment="0" applyProtection="0"/>
    <xf numFmtId="0" fontId="94" fillId="58" borderId="0" applyNumberFormat="0" applyBorder="0" applyAlignment="0" applyProtection="0"/>
    <xf numFmtId="0" fontId="94" fillId="61" borderId="0" applyNumberFormat="0" applyBorder="0" applyAlignment="0" applyProtection="0"/>
    <xf numFmtId="205" fontId="94" fillId="61" borderId="0" applyNumberFormat="0" applyBorder="0" applyAlignment="0" applyProtection="0"/>
    <xf numFmtId="0" fontId="94" fillId="61" borderId="0" applyNumberFormat="0" applyBorder="0" applyAlignment="0" applyProtection="0"/>
    <xf numFmtId="0" fontId="94" fillId="62" borderId="0" applyNumberFormat="0" applyBorder="0" applyAlignment="0" applyProtection="0"/>
    <xf numFmtId="205" fontId="94" fillId="62" borderId="0" applyNumberFormat="0" applyBorder="0" applyAlignment="0" applyProtection="0"/>
    <xf numFmtId="0" fontId="94" fillId="62" borderId="0" applyNumberFormat="0" applyBorder="0" applyAlignment="0" applyProtection="0"/>
    <xf numFmtId="0" fontId="94" fillId="63" borderId="0" applyNumberFormat="0" applyBorder="0" applyAlignment="0" applyProtection="0"/>
    <xf numFmtId="205" fontId="94" fillId="63" borderId="0" applyNumberFormat="0" applyBorder="0" applyAlignment="0" applyProtection="0"/>
    <xf numFmtId="0" fontId="94" fillId="63" borderId="0" applyNumberFormat="0" applyBorder="0" applyAlignment="0" applyProtection="0"/>
    <xf numFmtId="205" fontId="11" fillId="65" borderId="0" applyNumberFormat="0" applyBorder="0" applyAlignment="0" applyProtection="0"/>
    <xf numFmtId="0" fontId="11" fillId="65" borderId="0" applyNumberFormat="0" applyBorder="0" applyAlignment="0" applyProtection="0"/>
    <xf numFmtId="205" fontId="11" fillId="67" borderId="0" applyNumberFormat="0" applyBorder="0" applyAlignment="0" applyProtection="0"/>
    <xf numFmtId="0" fontId="11" fillId="67" borderId="0" applyNumberFormat="0" applyBorder="0" applyAlignment="0" applyProtection="0"/>
    <xf numFmtId="205" fontId="94" fillId="69" borderId="0" applyNumberFormat="0" applyBorder="0" applyAlignment="0" applyProtection="0"/>
    <xf numFmtId="0" fontId="94" fillId="69" borderId="0" applyNumberFormat="0" applyBorder="0" applyAlignment="0" applyProtection="0"/>
    <xf numFmtId="205" fontId="11" fillId="72" borderId="0" applyNumberFormat="0" applyBorder="0" applyAlignment="0" applyProtection="0"/>
    <xf numFmtId="0" fontId="11" fillId="72" borderId="0" applyNumberFormat="0" applyBorder="0" applyAlignment="0" applyProtection="0"/>
    <xf numFmtId="205" fontId="11" fillId="74" borderId="0" applyNumberFormat="0" applyBorder="0" applyAlignment="0" applyProtection="0"/>
    <xf numFmtId="0" fontId="11" fillId="74" borderId="0" applyNumberFormat="0" applyBorder="0" applyAlignment="0" applyProtection="0"/>
    <xf numFmtId="205" fontId="94" fillId="76" borderId="0" applyNumberFormat="0" applyBorder="0" applyAlignment="0" applyProtection="0"/>
    <xf numFmtId="0" fontId="94" fillId="76" borderId="0" applyNumberFormat="0" applyBorder="0" applyAlignment="0" applyProtection="0"/>
    <xf numFmtId="205" fontId="11" fillId="77" borderId="0" applyNumberFormat="0" applyBorder="0" applyAlignment="0" applyProtection="0"/>
    <xf numFmtId="0" fontId="11" fillId="77" borderId="0" applyNumberFormat="0" applyBorder="0" applyAlignment="0" applyProtection="0"/>
    <xf numFmtId="205" fontId="11" fillId="75" borderId="0" applyNumberFormat="0" applyBorder="0" applyAlignment="0" applyProtection="0"/>
    <xf numFmtId="0" fontId="11" fillId="75" borderId="0" applyNumberFormat="0" applyBorder="0" applyAlignment="0" applyProtection="0"/>
    <xf numFmtId="205" fontId="94" fillId="68" borderId="0" applyNumberFormat="0" applyBorder="0" applyAlignment="0" applyProtection="0"/>
    <xf numFmtId="0" fontId="94" fillId="68" borderId="0" applyNumberFormat="0" applyBorder="0" applyAlignment="0" applyProtection="0"/>
    <xf numFmtId="205" fontId="11" fillId="75" borderId="0" applyNumberFormat="0" applyBorder="0" applyAlignment="0" applyProtection="0"/>
    <xf numFmtId="0" fontId="11" fillId="75" borderId="0" applyNumberFormat="0" applyBorder="0" applyAlignment="0" applyProtection="0"/>
    <xf numFmtId="205" fontId="11" fillId="68" borderId="0" applyNumberFormat="0" applyBorder="0" applyAlignment="0" applyProtection="0"/>
    <xf numFmtId="0" fontId="11" fillId="68" borderId="0" applyNumberFormat="0" applyBorder="0" applyAlignment="0" applyProtection="0"/>
    <xf numFmtId="205" fontId="94" fillId="68" borderId="0" applyNumberFormat="0" applyBorder="0" applyAlignment="0" applyProtection="0"/>
    <xf numFmtId="0" fontId="94" fillId="68" borderId="0" applyNumberFormat="0" applyBorder="0" applyAlignment="0" applyProtection="0"/>
    <xf numFmtId="205" fontId="11" fillId="65" borderId="0" applyNumberFormat="0" applyBorder="0" applyAlignment="0" applyProtection="0"/>
    <xf numFmtId="0" fontId="11" fillId="65" borderId="0" applyNumberFormat="0" applyBorder="0" applyAlignment="0" applyProtection="0"/>
    <xf numFmtId="205" fontId="94" fillId="67" borderId="0" applyNumberFormat="0" applyBorder="0" applyAlignment="0" applyProtection="0"/>
    <xf numFmtId="0" fontId="94" fillId="67" borderId="0" applyNumberFormat="0" applyBorder="0" applyAlignment="0" applyProtection="0"/>
    <xf numFmtId="205" fontId="11" fillId="74" borderId="0" applyNumberFormat="0" applyBorder="0" applyAlignment="0" applyProtection="0"/>
    <xf numFmtId="0" fontId="11" fillId="74" borderId="0" applyNumberFormat="0" applyBorder="0" applyAlignment="0" applyProtection="0"/>
    <xf numFmtId="205" fontId="94" fillId="87" borderId="0" applyNumberFormat="0" applyBorder="0" applyAlignment="0" applyProtection="0"/>
    <xf numFmtId="0" fontId="94" fillId="87" borderId="0" applyNumberFormat="0" applyBorder="0" applyAlignment="0" applyProtection="0"/>
    <xf numFmtId="205" fontId="95" fillId="0" borderId="0">
      <alignment horizontal="center" wrapText="1"/>
      <protection locked="0"/>
    </xf>
    <xf numFmtId="205" fontId="153" fillId="0" borderId="23" applyNumberFormat="0" applyFill="0" applyAlignment="0" applyProtection="0"/>
    <xf numFmtId="0" fontId="100" fillId="51" borderId="0" applyNumberFormat="0" applyBorder="0" applyAlignment="0" applyProtection="0"/>
    <xf numFmtId="0" fontId="11" fillId="79" borderId="0" applyNumberFormat="0" applyBorder="0" applyAlignment="0" applyProtection="0"/>
    <xf numFmtId="205" fontId="100" fillId="51" borderId="0" applyNumberFormat="0" applyBorder="0" applyAlignment="0" applyProtection="0"/>
    <xf numFmtId="0" fontId="100" fillId="51" borderId="0" applyNumberFormat="0" applyBorder="0" applyAlignment="0" applyProtection="0"/>
    <xf numFmtId="0" fontId="100" fillId="51" borderId="0" applyNumberFormat="0" applyBorder="0" applyAlignment="0" applyProtection="0"/>
    <xf numFmtId="0" fontId="48" fillId="0" borderId="0" applyNumberFormat="0" applyFill="0" applyBorder="0" applyAlignment="0" applyProtection="0"/>
    <xf numFmtId="0" fontId="39" fillId="0" borderId="0"/>
    <xf numFmtId="0" fontId="39" fillId="0" borderId="0"/>
    <xf numFmtId="0" fontId="39" fillId="0" borderId="0"/>
    <xf numFmtId="0" fontId="39" fillId="0" borderId="0"/>
    <xf numFmtId="0" fontId="8" fillId="0" borderId="0"/>
    <xf numFmtId="0" fontId="39" fillId="0" borderId="0"/>
    <xf numFmtId="0" fontId="39" fillId="0" borderId="0"/>
    <xf numFmtId="0" fontId="39" fillId="0" borderId="0"/>
    <xf numFmtId="0" fontId="39" fillId="0" borderId="0"/>
    <xf numFmtId="0" fontId="9" fillId="0" borderId="0">
      <alignment vertical="top"/>
    </xf>
    <xf numFmtId="0" fontId="39" fillId="0" borderId="0"/>
    <xf numFmtId="0" fontId="39" fillId="0" borderId="0"/>
    <xf numFmtId="0" fontId="39" fillId="0" borderId="0"/>
    <xf numFmtId="0" fontId="39" fillId="0" borderId="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0" fontId="39" fillId="0" borderId="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0" fontId="48" fillId="0" borderId="0" applyNumberFormat="0" applyFill="0" applyBorder="0" applyAlignment="0" applyProtection="0"/>
    <xf numFmtId="281" fontId="9" fillId="0" borderId="0" applyFill="0" applyBorder="0" applyAlignment="0"/>
    <xf numFmtId="281" fontId="9" fillId="0" borderId="0" applyFill="0" applyBorder="0" applyAlignment="0"/>
    <xf numFmtId="281" fontId="9" fillId="0" borderId="0" applyFill="0" applyBorder="0" applyAlignment="0"/>
    <xf numFmtId="281" fontId="9" fillId="0" borderId="0" applyFill="0" applyBorder="0" applyAlignment="0"/>
    <xf numFmtId="0" fontId="9" fillId="0" borderId="0">
      <alignment vertical="top"/>
    </xf>
    <xf numFmtId="0" fontId="39" fillId="0" borderId="0"/>
    <xf numFmtId="0" fontId="98" fillId="91" borderId="50" applyNumberFormat="0" applyAlignment="0" applyProtection="0"/>
    <xf numFmtId="205" fontId="172" fillId="57" borderId="49" applyNumberFormat="0" applyAlignment="0" applyProtection="0"/>
    <xf numFmtId="0" fontId="172" fillId="57" borderId="49" applyNumberFormat="0" applyAlignment="0" applyProtection="0"/>
    <xf numFmtId="0" fontId="48" fillId="0" borderId="0" applyNumberFormat="0" applyFill="0" applyBorder="0" applyAlignment="0" applyProtection="0"/>
    <xf numFmtId="0" fontId="99" fillId="92" borderId="51" applyNumberFormat="0" applyAlignment="0" applyProtection="0"/>
    <xf numFmtId="0" fontId="99" fillId="83" borderId="51" applyNumberFormat="0" applyAlignment="0" applyProtection="0"/>
    <xf numFmtId="205" fontId="99" fillId="92" borderId="51" applyNumberFormat="0" applyAlignment="0" applyProtection="0"/>
    <xf numFmtId="0" fontId="99" fillId="92" borderId="51" applyNumberFormat="0" applyAlignment="0" applyProtection="0"/>
    <xf numFmtId="0" fontId="99" fillId="92" borderId="51" applyNumberFormat="0" applyAlignment="0" applyProtection="0"/>
    <xf numFmtId="0" fontId="177" fillId="0" borderId="53" applyNumberFormat="0" applyFill="0" applyAlignment="0" applyProtection="0"/>
    <xf numFmtId="0" fontId="100" fillId="0" borderId="52" applyNumberFormat="0" applyFill="0" applyAlignment="0" applyProtection="0"/>
    <xf numFmtId="205" fontId="177" fillId="0" borderId="53" applyNumberFormat="0" applyFill="0" applyAlignment="0" applyProtection="0"/>
    <xf numFmtId="0" fontId="177" fillId="0" borderId="53" applyNumberFormat="0" applyFill="0" applyAlignment="0" applyProtection="0"/>
    <xf numFmtId="0" fontId="177" fillId="0" borderId="53" applyNumberFormat="0" applyFill="0" applyAlignment="0" applyProtection="0"/>
    <xf numFmtId="205" fontId="64" fillId="116" borderId="76" applyFont="0" applyFill="0" applyBorder="0"/>
    <xf numFmtId="205" fontId="101" fillId="0" borderId="0"/>
    <xf numFmtId="205" fontId="102" fillId="0" borderId="0"/>
    <xf numFmtId="205" fontId="102" fillId="0" borderId="0"/>
    <xf numFmtId="205" fontId="103" fillId="0" borderId="0"/>
    <xf numFmtId="205" fontId="105" fillId="0" borderId="0" applyNumberFormat="0" applyAlignment="0">
      <alignment horizontal="left"/>
    </xf>
    <xf numFmtId="205" fontId="10" fillId="0" borderId="0" applyNumberFormat="0" applyAlignment="0"/>
    <xf numFmtId="229" fontId="64" fillId="0" borderId="23"/>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8" fillId="0" borderId="0"/>
    <xf numFmtId="205" fontId="9" fillId="0" borderId="0" applyNumberFormat="0" applyFill="0" applyBorder="0" applyAlignment="0" applyProtection="0"/>
    <xf numFmtId="0" fontId="48"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05" fontId="110" fillId="93" borderId="0" applyNumberFormat="0" applyBorder="0" applyAlignment="0" applyProtection="0"/>
    <xf numFmtId="0" fontId="110" fillId="93" borderId="0" applyNumberFormat="0" applyBorder="0" applyAlignment="0" applyProtection="0"/>
    <xf numFmtId="205" fontId="110" fillId="95" borderId="0" applyNumberFormat="0" applyBorder="0" applyAlignment="0" applyProtection="0"/>
    <xf numFmtId="0" fontId="110" fillId="95" borderId="0" applyNumberFormat="0" applyBorder="0" applyAlignment="0" applyProtection="0"/>
    <xf numFmtId="0" fontId="191" fillId="0" borderId="0" applyNumberFormat="0" applyFill="0" applyBorder="0" applyAlignment="0" applyProtection="0"/>
    <xf numFmtId="0" fontId="112" fillId="0" borderId="0" applyNumberFormat="0" applyFill="0" applyBorder="0" applyAlignment="0" applyProtection="0"/>
    <xf numFmtId="205" fontId="191" fillId="0" borderId="0" applyNumberFormat="0" applyFill="0" applyBorder="0" applyAlignment="0" applyProtection="0"/>
    <xf numFmtId="0" fontId="191" fillId="0" borderId="0" applyNumberFormat="0" applyFill="0" applyBorder="0" applyAlignment="0" applyProtection="0"/>
    <xf numFmtId="0" fontId="191" fillId="0" borderId="0" applyNumberFormat="0" applyFill="0" applyBorder="0" applyAlignment="0" applyProtection="0"/>
    <xf numFmtId="0" fontId="94" fillId="98" borderId="0" applyNumberFormat="0" applyBorder="0" applyAlignment="0" applyProtection="0"/>
    <xf numFmtId="0" fontId="94" fillId="64" borderId="0" applyNumberFormat="0" applyBorder="0" applyAlignment="0" applyProtection="0"/>
    <xf numFmtId="205" fontId="94" fillId="98" borderId="0" applyNumberFormat="0" applyBorder="0" applyAlignment="0" applyProtection="0"/>
    <xf numFmtId="0" fontId="94" fillId="98" borderId="0" applyNumberFormat="0" applyBorder="0" applyAlignment="0" applyProtection="0"/>
    <xf numFmtId="0" fontId="94" fillId="98" borderId="0" applyNumberFormat="0" applyBorder="0" applyAlignment="0" applyProtection="0"/>
    <xf numFmtId="0" fontId="94" fillId="99" borderId="0" applyNumberFormat="0" applyBorder="0" applyAlignment="0" applyProtection="0"/>
    <xf numFmtId="0" fontId="94" fillId="71" borderId="0" applyNumberFormat="0" applyBorder="0" applyAlignment="0" applyProtection="0"/>
    <xf numFmtId="205" fontId="94" fillId="99" borderId="0" applyNumberFormat="0" applyBorder="0" applyAlignment="0" applyProtection="0"/>
    <xf numFmtId="0" fontId="94" fillId="99" borderId="0" applyNumberFormat="0" applyBorder="0" applyAlignment="0" applyProtection="0"/>
    <xf numFmtId="0" fontId="94" fillId="99" borderId="0" applyNumberFormat="0" applyBorder="0" applyAlignment="0" applyProtection="0"/>
    <xf numFmtId="0" fontId="94" fillId="56" borderId="0" applyNumberFormat="0" applyBorder="0" applyAlignment="0" applyProtection="0"/>
    <xf numFmtId="0" fontId="94" fillId="81" borderId="0" applyNumberFormat="0" applyBorder="0" applyAlignment="0" applyProtection="0"/>
    <xf numFmtId="205" fontId="94" fillId="56"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94" fillId="61" borderId="0" applyNumberFormat="0" applyBorder="0" applyAlignment="0" applyProtection="0"/>
    <xf numFmtId="0" fontId="94" fillId="83" borderId="0" applyNumberFormat="0" applyBorder="0" applyAlignment="0" applyProtection="0"/>
    <xf numFmtId="205" fontId="94" fillId="61" borderId="0" applyNumberFormat="0" applyBorder="0" applyAlignment="0" applyProtection="0"/>
    <xf numFmtId="0" fontId="94" fillId="61" borderId="0" applyNumberFormat="0" applyBorder="0" applyAlignment="0" applyProtection="0"/>
    <xf numFmtId="0" fontId="94" fillId="61" borderId="0" applyNumberFormat="0" applyBorder="0" applyAlignment="0" applyProtection="0"/>
    <xf numFmtId="0" fontId="94" fillId="62" borderId="0" applyNumberFormat="0" applyBorder="0" applyAlignment="0" applyProtection="0"/>
    <xf numFmtId="0" fontId="94" fillId="70" borderId="0" applyNumberFormat="0" applyBorder="0" applyAlignment="0" applyProtection="0"/>
    <xf numFmtId="205" fontId="94" fillId="62" borderId="0" applyNumberFormat="0" applyBorder="0" applyAlignment="0" applyProtection="0"/>
    <xf numFmtId="0" fontId="94" fillId="62" borderId="0" applyNumberFormat="0" applyBorder="0" applyAlignment="0" applyProtection="0"/>
    <xf numFmtId="0" fontId="94" fillId="62" borderId="0" applyNumberFormat="0" applyBorder="0" applyAlignment="0" applyProtection="0"/>
    <xf numFmtId="0" fontId="94" fillId="100" borderId="0" applyNumberFormat="0" applyBorder="0" applyAlignment="0" applyProtection="0"/>
    <xf numFmtId="0" fontId="94" fillId="89" borderId="0" applyNumberFormat="0" applyBorder="0" applyAlignment="0" applyProtection="0"/>
    <xf numFmtId="205" fontId="94" fillId="100" borderId="0" applyNumberFormat="0" applyBorder="0" applyAlignment="0" applyProtection="0"/>
    <xf numFmtId="0" fontId="94" fillId="100" borderId="0" applyNumberFormat="0" applyBorder="0" applyAlignment="0" applyProtection="0"/>
    <xf numFmtId="0" fontId="94" fillId="100" borderId="0" applyNumberFormat="0" applyBorder="0" applyAlignment="0" applyProtection="0"/>
    <xf numFmtId="205" fontId="113" fillId="0" borderId="0" applyNumberFormat="0" applyAlignment="0">
      <alignment horizontal="left"/>
    </xf>
    <xf numFmtId="0" fontId="114" fillId="87" borderId="50" applyNumberFormat="0" applyAlignment="0" applyProtection="0"/>
    <xf numFmtId="205" fontId="192" fillId="54" borderId="49" applyNumberFormat="0" applyAlignment="0" applyProtection="0"/>
    <xf numFmtId="0" fontId="192" fillId="54" borderId="49" applyNumberFormat="0" applyAlignment="0" applyProtection="0"/>
    <xf numFmtId="193" fontId="9" fillId="0" borderId="0" applyFont="0" applyFill="0" applyBorder="0" applyAlignment="0" applyProtection="0"/>
    <xf numFmtId="233" fontId="9" fillId="0" borderId="0" applyNumberFormat="0" applyFont="0" applyFill="0" applyBorder="0" applyAlignment="0" applyProtection="0"/>
    <xf numFmtId="0" fontId="116" fillId="0" borderId="9" applyNumberFormat="0" applyAlignment="0" applyProtection="0">
      <alignment horizontal="left" vertical="center"/>
    </xf>
    <xf numFmtId="205" fontId="116" fillId="0" borderId="9" applyNumberFormat="0" applyAlignment="0" applyProtection="0">
      <alignment horizontal="left" vertical="center"/>
    </xf>
    <xf numFmtId="205" fontId="116" fillId="0" borderId="13">
      <alignment horizontal="left" vertical="center"/>
    </xf>
    <xf numFmtId="0" fontId="216" fillId="49" borderId="0" applyNumberFormat="0" applyBorder="0" applyAlignment="0" applyProtection="0"/>
    <xf numFmtId="0" fontId="119" fillId="86" borderId="0" applyNumberFormat="0" applyBorder="0" applyAlignment="0" applyProtection="0"/>
    <xf numFmtId="205" fontId="216" fillId="49" borderId="0" applyNumberFormat="0" applyBorder="0" applyAlignment="0" applyProtection="0"/>
    <xf numFmtId="0" fontId="216" fillId="49" borderId="0" applyNumberFormat="0" applyBorder="0" applyAlignment="0" applyProtection="0"/>
    <xf numFmtId="0" fontId="216" fillId="49" borderId="0" applyNumberFormat="0" applyBorder="0" applyAlignment="0" applyProtection="0"/>
    <xf numFmtId="166" fontId="43" fillId="103" borderId="23" applyNumberFormat="0" applyFont="0" applyAlignment="0" applyProtection="0">
      <alignment horizontal="center"/>
      <protection locked="0"/>
    </xf>
    <xf numFmtId="205" fontId="224" fillId="0" borderId="1" applyNumberFormat="0" applyBorder="0" applyAlignment="0">
      <alignment horizontal="left"/>
    </xf>
    <xf numFmtId="169"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21"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221"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21" fontId="9" fillId="0" borderId="0" applyFont="0" applyFill="0" applyBorder="0" applyAlignment="0" applyProtection="0"/>
    <xf numFmtId="169" fontId="9"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9" fillId="0" borderId="0" applyFont="0" applyFill="0" applyBorder="0" applyAlignment="0" applyProtection="0"/>
    <xf numFmtId="165" fontId="43"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5" fontId="9" fillId="0" borderId="0" applyFont="0" applyFill="0" applyBorder="0" applyAlignment="0" applyProtection="0"/>
    <xf numFmtId="165" fontId="39" fillId="0" borderId="0" applyFon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9" fillId="0" borderId="0" applyFont="0" applyFill="0" applyBorder="0" applyAlignment="0" applyProtection="0"/>
    <xf numFmtId="0" fontId="9" fillId="0" borderId="0"/>
    <xf numFmtId="3" fontId="228" fillId="124" borderId="23">
      <alignment horizontal="center"/>
    </xf>
    <xf numFmtId="0" fontId="124" fillId="106" borderId="0" applyNumberFormat="0" applyBorder="0" applyAlignment="0" applyProtection="0"/>
    <xf numFmtId="205" fontId="124" fillId="106" borderId="0" applyNumberFormat="0" applyBorder="0" applyAlignment="0" applyProtection="0"/>
    <xf numFmtId="205" fontId="124" fillId="106" borderId="0" applyNumberFormat="0" applyBorder="0" applyAlignment="0" applyProtection="0"/>
    <xf numFmtId="0" fontId="124" fillId="106" borderId="0" applyNumberFormat="0" applyBorder="0" applyAlignment="0" applyProtection="0"/>
    <xf numFmtId="205" fontId="124" fillId="106" borderId="0" applyNumberFormat="0" applyBorder="0" applyAlignment="0" applyProtection="0"/>
    <xf numFmtId="0" fontId="124" fillId="106" borderId="0" applyNumberFormat="0" applyBorder="0" applyAlignment="0" applyProtection="0"/>
    <xf numFmtId="0" fontId="39" fillId="0" borderId="0"/>
    <xf numFmtId="0" fontId="39" fillId="0" borderId="0"/>
    <xf numFmtId="0" fontId="8" fillId="0" borderId="0"/>
    <xf numFmtId="0" fontId="9" fillId="0" borderId="0"/>
    <xf numFmtId="205" fontId="8" fillId="0" borderId="0"/>
    <xf numFmtId="0" fontId="1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0" fontId="48" fillId="0" borderId="0" applyNumberFormat="0" applyFill="0" applyBorder="0" applyAlignment="0" applyProtection="0"/>
    <xf numFmtId="0" fontId="11" fillId="0" borderId="0"/>
    <xf numFmtId="0" fontId="43" fillId="107" borderId="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205" fontId="9" fillId="0" borderId="0" applyNumberFormat="0" applyFill="0" applyBorder="0" applyAlignment="0" applyProtection="0"/>
    <xf numFmtId="0" fontId="39" fillId="0" borderId="0"/>
    <xf numFmtId="0" fontId="39" fillId="0" borderId="0"/>
    <xf numFmtId="0" fontId="9" fillId="0" borderId="0">
      <alignment vertical="top"/>
    </xf>
    <xf numFmtId="0" fontId="92" fillId="0" borderId="0">
      <alignment vertical="top"/>
    </xf>
    <xf numFmtId="0" fontId="9" fillId="0" borderId="0"/>
    <xf numFmtId="205" fontId="9" fillId="0" borderId="0" applyNumberFormat="0" applyFill="0" applyBorder="0" applyAlignment="0" applyProtection="0"/>
    <xf numFmtId="205" fontId="9"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107" borderId="0"/>
    <xf numFmtId="0" fontId="8" fillId="0" borderId="0"/>
    <xf numFmtId="0" fontId="9" fillId="0" borderId="0"/>
    <xf numFmtId="0" fontId="39" fillId="0" borderId="0"/>
    <xf numFmtId="0" fontId="39" fillId="0" borderId="0"/>
    <xf numFmtId="0" fontId="39" fillId="0" borderId="0"/>
    <xf numFmtId="0" fontId="39" fillId="0" borderId="0"/>
    <xf numFmtId="0" fontId="39" fillId="0" borderId="0"/>
    <xf numFmtId="0" fontId="48" fillId="0" borderId="0" applyNumberFormat="0" applyFill="0" applyBorder="0" applyAlignment="0" applyProtection="0"/>
    <xf numFmtId="0" fontId="9" fillId="0" borderId="0">
      <alignment vertical="top"/>
    </xf>
    <xf numFmtId="0" fontId="9" fillId="0" borderId="0">
      <alignment vertical="top"/>
    </xf>
    <xf numFmtId="0" fontId="43" fillId="107" borderId="0"/>
    <xf numFmtId="0" fontId="39" fillId="0" borderId="0"/>
    <xf numFmtId="0" fontId="39" fillId="0" borderId="0"/>
    <xf numFmtId="0" fontId="9" fillId="0" borderId="0">
      <alignment vertical="top"/>
    </xf>
    <xf numFmtId="0" fontId="43" fillId="107" borderId="0"/>
    <xf numFmtId="0" fontId="39" fillId="0" borderId="0"/>
    <xf numFmtId="0" fontId="39" fillId="0" borderId="0"/>
    <xf numFmtId="0" fontId="8" fillId="0" borderId="0"/>
    <xf numFmtId="0" fontId="43" fillId="107" borderId="0"/>
    <xf numFmtId="0" fontId="39" fillId="0" borderId="0"/>
    <xf numFmtId="0" fontId="39" fillId="0" borderId="0"/>
    <xf numFmtId="0" fontId="48" fillId="0" borderId="0">
      <alignment vertical="top"/>
    </xf>
    <xf numFmtId="0" fontId="39" fillId="0" borderId="0"/>
    <xf numFmtId="0" fontId="39" fillId="0" borderId="0"/>
    <xf numFmtId="0" fontId="9" fillId="0" borderId="0"/>
    <xf numFmtId="0" fontId="48" fillId="0" borderId="0" applyNumberFormat="0" applyFill="0" applyBorder="0" applyAlignment="0" applyProtection="0"/>
    <xf numFmtId="0" fontId="8" fillId="0" borderId="0"/>
    <xf numFmtId="0" fontId="48" fillId="0" borderId="0">
      <alignment vertical="top"/>
    </xf>
    <xf numFmtId="0" fontId="9" fillId="0" borderId="0">
      <alignment vertical="top"/>
    </xf>
    <xf numFmtId="0" fontId="48" fillId="0" borderId="0" applyNumberFormat="0" applyFill="0" applyBorder="0" applyAlignment="0" applyProtection="0"/>
    <xf numFmtId="0" fontId="39" fillId="0" borderId="0"/>
    <xf numFmtId="0" fontId="39" fillId="0" borderId="0"/>
    <xf numFmtId="0" fontId="48" fillId="0" borderId="0" applyNumberFormat="0" applyFill="0" applyBorder="0" applyAlignment="0" applyProtection="0"/>
    <xf numFmtId="0" fontId="43" fillId="107" borderId="0"/>
    <xf numFmtId="0" fontId="39" fillId="0" borderId="0"/>
    <xf numFmtId="0" fontId="39" fillId="0" borderId="0"/>
    <xf numFmtId="0" fontId="9" fillId="0" borderId="0"/>
    <xf numFmtId="0" fontId="39" fillId="0" borderId="0"/>
    <xf numFmtId="0" fontId="39" fillId="0" borderId="0"/>
    <xf numFmtId="0" fontId="48" fillId="0" borderId="0" applyNumberFormat="0" applyFill="0" applyBorder="0" applyAlignment="0" applyProtection="0"/>
    <xf numFmtId="0" fontId="9" fillId="0" borderId="0"/>
    <xf numFmtId="0" fontId="39" fillId="0" borderId="0"/>
    <xf numFmtId="0" fontId="39" fillId="0" borderId="0"/>
    <xf numFmtId="165" fontId="9" fillId="0" borderId="0" applyFont="0" applyFill="0" applyBorder="0" applyAlignment="0" applyProtection="0"/>
    <xf numFmtId="169" fontId="9" fillId="0" borderId="0" applyFont="0" applyFill="0" applyBorder="0" applyAlignment="0" applyProtection="0"/>
    <xf numFmtId="165" fontId="39" fillId="0" borderId="0" applyFont="0" applyFill="0" applyBorder="0" applyAlignment="0" applyProtection="0"/>
    <xf numFmtId="165" fontId="9"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3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9" fontId="9" fillId="0" borderId="0" applyFont="0" applyFill="0" applyBorder="0" applyAlignment="0" applyProtection="0"/>
    <xf numFmtId="221"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21" fontId="9" fillId="0" borderId="0" applyFon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21"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0" fontId="48" fillId="0" borderId="0"/>
    <xf numFmtId="0" fontId="48" fillId="0" borderId="0">
      <alignment vertical="top"/>
    </xf>
    <xf numFmtId="0" fontId="48" fillId="0" borderId="0" applyNumberFormat="0" applyFill="0" applyBorder="0" applyAlignment="0" applyProtection="0"/>
    <xf numFmtId="0" fontId="39" fillId="0" borderId="0"/>
    <xf numFmtId="0" fontId="9" fillId="0" borderId="0">
      <alignment vertical="top"/>
    </xf>
    <xf numFmtId="0" fontId="48"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9" fillId="0" borderId="0">
      <alignment vertical="top"/>
    </xf>
    <xf numFmtId="0" fontId="39" fillId="0" borderId="0"/>
    <xf numFmtId="0" fontId="39" fillId="0" borderId="0"/>
    <xf numFmtId="0" fontId="39" fillId="0" borderId="0"/>
    <xf numFmtId="0" fontId="39" fillId="0" borderId="0"/>
    <xf numFmtId="0" fontId="8" fillId="0" borderId="0"/>
    <xf numFmtId="0" fontId="39" fillId="0" borderId="0"/>
    <xf numFmtId="0" fontId="39" fillId="0" borderId="0"/>
    <xf numFmtId="0" fontId="39" fillId="0" borderId="0"/>
    <xf numFmtId="0" fontId="39" fillId="0" borderId="0"/>
    <xf numFmtId="0" fontId="48" fillId="0" borderId="0" applyNumberFormat="0" applyFill="0" applyBorder="0" applyAlignment="0" applyProtection="0"/>
    <xf numFmtId="0" fontId="11" fillId="48" borderId="0" applyNumberFormat="0" applyBorder="0" applyAlignment="0" applyProtection="0"/>
    <xf numFmtId="0" fontId="39" fillId="0" borderId="0"/>
    <xf numFmtId="0" fontId="39" fillId="0" borderId="0"/>
    <xf numFmtId="0" fontId="43" fillId="107" borderId="0"/>
    <xf numFmtId="0" fontId="39" fillId="0" borderId="0"/>
    <xf numFmtId="0" fontId="39" fillId="0" borderId="0"/>
    <xf numFmtId="0" fontId="43" fillId="107" borderId="0"/>
    <xf numFmtId="0" fontId="39" fillId="0" borderId="0"/>
    <xf numFmtId="0" fontId="53" fillId="0" borderId="0"/>
    <xf numFmtId="0" fontId="39" fillId="0" borderId="0"/>
    <xf numFmtId="0" fontId="43" fillId="0" borderId="0"/>
    <xf numFmtId="0" fontId="39" fillId="0" borderId="0"/>
    <xf numFmtId="0" fontId="8" fillId="0" borderId="0"/>
    <xf numFmtId="0" fontId="39" fillId="0" borderId="0"/>
    <xf numFmtId="0" fontId="39" fillId="0" borderId="0"/>
    <xf numFmtId="0" fontId="43" fillId="107" borderId="0"/>
    <xf numFmtId="0" fontId="39" fillId="0" borderId="0"/>
    <xf numFmtId="0" fontId="43" fillId="107" borderId="0"/>
    <xf numFmtId="0" fontId="39" fillId="0" borderId="0"/>
    <xf numFmtId="0" fontId="43" fillId="107"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1" fillId="54" borderId="0" applyNumberFormat="0" applyBorder="0" applyAlignment="0" applyProtection="0"/>
    <xf numFmtId="205" fontId="48" fillId="0" borderId="0"/>
    <xf numFmtId="0" fontId="43" fillId="107" borderId="0"/>
    <xf numFmtId="0" fontId="39" fillId="0" borderId="0"/>
    <xf numFmtId="0" fontId="9" fillId="0" borderId="0"/>
    <xf numFmtId="0" fontId="39" fillId="0" borderId="0"/>
    <xf numFmtId="0" fontId="9" fillId="0" borderId="0"/>
    <xf numFmtId="0" fontId="39" fillId="0" borderId="0"/>
    <xf numFmtId="0" fontId="9" fillId="0" borderId="0"/>
    <xf numFmtId="0" fontId="39" fillId="0" borderId="0"/>
    <xf numFmtId="0" fontId="9" fillId="0" borderId="0"/>
    <xf numFmtId="0" fontId="39" fillId="0" borderId="0"/>
    <xf numFmtId="0" fontId="9" fillId="0" borderId="0"/>
    <xf numFmtId="0" fontId="39" fillId="0" borderId="0"/>
    <xf numFmtId="0" fontId="8" fillId="0" borderId="0"/>
    <xf numFmtId="0" fontId="8" fillId="0" borderId="0"/>
    <xf numFmtId="0" fontId="8" fillId="0" borderId="0"/>
    <xf numFmtId="0" fontId="48"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05" fontId="4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205"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8" fillId="0" borderId="0">
      <alignment vertical="top"/>
    </xf>
    <xf numFmtId="0" fontId="43" fillId="107" borderId="0"/>
    <xf numFmtId="0" fontId="39" fillId="0" borderId="0"/>
    <xf numFmtId="0" fontId="39" fillId="0" borderId="0"/>
    <xf numFmtId="0" fontId="39" fillId="0" borderId="0"/>
    <xf numFmtId="0" fontId="39" fillId="0" borderId="0"/>
    <xf numFmtId="0" fontId="39" fillId="0" borderId="0"/>
    <xf numFmtId="0" fontId="39" fillId="0" borderId="0"/>
    <xf numFmtId="0" fontId="48" fillId="0" borderId="0" applyNumberFormat="0" applyFill="0" applyBorder="0" applyAlignment="0" applyProtection="0"/>
    <xf numFmtId="205" fontId="42" fillId="0" borderId="0"/>
    <xf numFmtId="0" fontId="48" fillId="0" borderId="0">
      <alignment vertical="top"/>
    </xf>
    <xf numFmtId="0" fontId="43" fillId="107"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205" fontId="11" fillId="0" borderId="0" applyFill="0"/>
    <xf numFmtId="205" fontId="11" fillId="0" borderId="0" applyFill="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8" fillId="0" borderId="0" applyNumberFormat="0" applyFill="0" applyBorder="0" applyAlignment="0" applyProtection="0"/>
    <xf numFmtId="0" fontId="8" fillId="0" borderId="0"/>
    <xf numFmtId="0" fontId="43" fillId="107"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8" fillId="46" borderId="59" applyNumberFormat="0" applyFont="0" applyAlignment="0" applyProtection="0"/>
    <xf numFmtId="0" fontId="43" fillId="86" borderId="50" applyNumberFormat="0" applyFont="0" applyAlignment="0" applyProtection="0"/>
    <xf numFmtId="205" fontId="11" fillId="46" borderId="59" applyNumberFormat="0" applyFont="0" applyAlignment="0" applyProtection="0"/>
    <xf numFmtId="0" fontId="48" fillId="46" borderId="59" applyNumberFormat="0" applyFont="0" applyAlignment="0" applyProtection="0"/>
    <xf numFmtId="0" fontId="92" fillId="46" borderId="59" applyNumberFormat="0" applyFont="0" applyAlignment="0" applyProtection="0"/>
    <xf numFmtId="0" fontId="48" fillId="46" borderId="59" applyNumberFormat="0" applyFont="0" applyAlignment="0" applyProtection="0"/>
    <xf numFmtId="205" fontId="9" fillId="86" borderId="59" applyNumberFormat="0" applyFont="0" applyAlignment="0" applyProtection="0"/>
    <xf numFmtId="205" fontId="125" fillId="47" borderId="8">
      <alignment horizontal="center" vertical="center" wrapText="1"/>
    </xf>
    <xf numFmtId="205" fontId="126" fillId="90" borderId="60" applyNumberFormat="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201" fontId="127" fillId="0" borderId="0"/>
    <xf numFmtId="205" fontId="128" fillId="0" borderId="0" applyNumberFormat="0" applyFont="0" applyFill="0" applyBorder="0" applyAlignment="0" applyProtection="0">
      <alignment horizontal="left"/>
    </xf>
    <xf numFmtId="205" fontId="9" fillId="0" borderId="3">
      <alignment horizontal="center"/>
    </xf>
    <xf numFmtId="205" fontId="70" fillId="0" borderId="61" applyNumberFormat="0" applyBorder="0"/>
    <xf numFmtId="284" fontId="129" fillId="0" borderId="0" applyNumberFormat="0" applyFill="0" applyBorder="0" applyAlignment="0" applyProtection="0">
      <alignment horizontal="left"/>
    </xf>
    <xf numFmtId="0" fontId="126" fillId="91" borderId="60" applyNumberFormat="0" applyAlignment="0" applyProtection="0"/>
    <xf numFmtId="205" fontId="126" fillId="57" borderId="60" applyNumberFormat="0" applyAlignment="0" applyProtection="0"/>
    <xf numFmtId="0" fontId="126" fillId="57" borderId="60" applyNumberFormat="0" applyAlignment="0" applyProtection="0"/>
    <xf numFmtId="0" fontId="307" fillId="57" borderId="60" applyNumberFormat="0" applyAlignment="0" applyProtection="0"/>
    <xf numFmtId="0" fontId="126" fillId="57" borderId="60" applyNumberFormat="0" applyAlignment="0" applyProtection="0"/>
    <xf numFmtId="4" fontId="43" fillId="106" borderId="50" applyNumberFormat="0" applyProtection="0">
      <alignment vertical="center"/>
    </xf>
    <xf numFmtId="4" fontId="130" fillId="106" borderId="62" applyNumberFormat="0" applyProtection="0">
      <alignment vertical="center"/>
    </xf>
    <xf numFmtId="4" fontId="259" fillId="114" borderId="50" applyNumberFormat="0" applyProtection="0">
      <alignment vertical="center"/>
    </xf>
    <xf numFmtId="4" fontId="131" fillId="106" borderId="62" applyNumberFormat="0" applyProtection="0">
      <alignment vertical="center"/>
    </xf>
    <xf numFmtId="4" fontId="43" fillId="114" borderId="50" applyNumberFormat="0" applyProtection="0">
      <alignment horizontal="left" vertical="center" indent="1"/>
    </xf>
    <xf numFmtId="4" fontId="130" fillId="106" borderId="62" applyNumberFormat="0" applyProtection="0">
      <alignment horizontal="left" vertical="center" indent="1"/>
    </xf>
    <xf numFmtId="205" fontId="130" fillId="106" borderId="62" applyNumberFormat="0" applyProtection="0">
      <alignment horizontal="left" vertical="top" indent="1"/>
    </xf>
    <xf numFmtId="0" fontId="130" fillId="106" borderId="62" applyNumberFormat="0" applyProtection="0">
      <alignment horizontal="left" vertical="top" indent="1"/>
    </xf>
    <xf numFmtId="4" fontId="43" fillId="62" borderId="50" applyNumberFormat="0" applyProtection="0">
      <alignment horizontal="left" vertical="center" indent="1"/>
    </xf>
    <xf numFmtId="4" fontId="130" fillId="44" borderId="0" applyNumberFormat="0" applyProtection="0">
      <alignment horizontal="left" vertical="center" indent="1"/>
    </xf>
    <xf numFmtId="4" fontId="92" fillId="49" borderId="62" applyNumberFormat="0" applyProtection="0">
      <alignment horizontal="right" vertical="center"/>
    </xf>
    <xf numFmtId="4" fontId="92" fillId="49" borderId="62" applyNumberFormat="0" applyProtection="0">
      <alignment horizontal="right" vertical="center"/>
    </xf>
    <xf numFmtId="4" fontId="92" fillId="45" borderId="62" applyNumberFormat="0" applyProtection="0">
      <alignment horizontal="right" vertical="center"/>
    </xf>
    <xf numFmtId="4" fontId="92" fillId="45" borderId="62" applyNumberFormat="0" applyProtection="0">
      <alignment horizontal="right" vertical="center"/>
    </xf>
    <xf numFmtId="4" fontId="92" fillId="99" borderId="62" applyNumberFormat="0" applyProtection="0">
      <alignment horizontal="right" vertical="center"/>
    </xf>
    <xf numFmtId="4" fontId="92" fillId="99" borderId="62" applyNumberFormat="0" applyProtection="0">
      <alignment horizontal="right" vertical="center"/>
    </xf>
    <xf numFmtId="4" fontId="92" fillId="59" borderId="62" applyNumberFormat="0" applyProtection="0">
      <alignment horizontal="right" vertical="center"/>
    </xf>
    <xf numFmtId="4" fontId="92" fillId="59" borderId="62" applyNumberFormat="0" applyProtection="0">
      <alignment horizontal="right" vertical="center"/>
    </xf>
    <xf numFmtId="4" fontId="92" fillId="63" borderId="62" applyNumberFormat="0" applyProtection="0">
      <alignment horizontal="right" vertical="center"/>
    </xf>
    <xf numFmtId="4" fontId="92" fillId="63" borderId="62" applyNumberFormat="0" applyProtection="0">
      <alignment horizontal="right" vertical="center"/>
    </xf>
    <xf numFmtId="4" fontId="92" fillId="100" borderId="62" applyNumberFormat="0" applyProtection="0">
      <alignment horizontal="right" vertical="center"/>
    </xf>
    <xf numFmtId="4" fontId="92" fillId="100" borderId="62" applyNumberFormat="0" applyProtection="0">
      <alignment horizontal="right" vertical="center"/>
    </xf>
    <xf numFmtId="4" fontId="92" fillId="56" borderId="62" applyNumberFormat="0" applyProtection="0">
      <alignment horizontal="right" vertical="center"/>
    </xf>
    <xf numFmtId="4" fontId="92" fillId="56" borderId="62" applyNumberFormat="0" applyProtection="0">
      <alignment horizontal="right" vertical="center"/>
    </xf>
    <xf numFmtId="4" fontId="92" fillId="108" borderId="62" applyNumberFormat="0" applyProtection="0">
      <alignment horizontal="right" vertical="center"/>
    </xf>
    <xf numFmtId="4" fontId="92" fillId="108" borderId="62" applyNumberFormat="0" applyProtection="0">
      <alignment horizontal="right" vertical="center"/>
    </xf>
    <xf numFmtId="4" fontId="92" fillId="58" borderId="62" applyNumberFormat="0" applyProtection="0">
      <alignment horizontal="right" vertical="center"/>
    </xf>
    <xf numFmtId="4" fontId="92" fillId="58" borderId="62" applyNumberFormat="0" applyProtection="0">
      <alignment horizontal="right" vertical="center"/>
    </xf>
    <xf numFmtId="4" fontId="130" fillId="109" borderId="63" applyNumberFormat="0" applyProtection="0">
      <alignment horizontal="left" vertical="center" indent="1"/>
    </xf>
    <xf numFmtId="4" fontId="43" fillId="109" borderId="85" applyNumberFormat="0" applyProtection="0">
      <alignment horizontal="left" vertical="center" indent="1"/>
    </xf>
    <xf numFmtId="4" fontId="130" fillId="109" borderId="63"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 fillId="55" borderId="85" applyNumberFormat="0" applyProtection="0">
      <alignment horizontal="left" vertical="center" indent="1"/>
    </xf>
    <xf numFmtId="4" fontId="132" fillId="55" borderId="0" applyNumberFormat="0" applyProtection="0">
      <alignment horizontal="left" vertical="center" indent="1"/>
    </xf>
    <xf numFmtId="4" fontId="132" fillId="55" borderId="0" applyNumberFormat="0" applyProtection="0">
      <alignment horizontal="left" vertical="center" indent="1"/>
    </xf>
    <xf numFmtId="4" fontId="92" fillId="44" borderId="62" applyNumberFormat="0" applyProtection="0">
      <alignment horizontal="right" vertical="center"/>
    </xf>
    <xf numFmtId="4" fontId="92" fillId="44" borderId="62" applyNumberFormat="0" applyProtection="0">
      <alignment horizontal="right" vertical="center"/>
    </xf>
    <xf numFmtId="4" fontId="43" fillId="110" borderId="85" applyNumberFormat="0" applyProtection="0">
      <alignment horizontal="left" vertical="center" indent="1"/>
    </xf>
    <xf numFmtId="4" fontId="43" fillId="44" borderId="85" applyNumberFormat="0" applyProtection="0">
      <alignment horizontal="left" vertical="center" indent="1"/>
    </xf>
    <xf numFmtId="205" fontId="9" fillId="55" borderId="62"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205" fontId="9"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43" fillId="111" borderId="50" applyNumberFormat="0" applyProtection="0">
      <alignment horizontal="left" vertical="center" indent="1"/>
    </xf>
    <xf numFmtId="205" fontId="9" fillId="44" borderId="62" applyNumberFormat="0" applyProtection="0">
      <alignment horizontal="left" vertical="center" indent="1"/>
    </xf>
    <xf numFmtId="0" fontId="43" fillId="111" borderId="50" applyNumberFormat="0" applyProtection="0">
      <alignment horizontal="left" vertical="center" indent="1"/>
    </xf>
    <xf numFmtId="205" fontId="9"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205" fontId="9" fillId="48" borderId="62"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top" indent="1"/>
    </xf>
    <xf numFmtId="205" fontId="9" fillId="48" borderId="62" applyNumberFormat="0" applyProtection="0">
      <alignment horizontal="left" vertical="top"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9" fillId="110" borderId="62" applyNumberFormat="0" applyProtection="0">
      <alignment horizontal="left" vertical="center" indent="1"/>
    </xf>
    <xf numFmtId="205" fontId="9" fillId="110" borderId="62" applyNumberFormat="0" applyProtection="0">
      <alignment horizontal="left" vertical="center" indent="1"/>
    </xf>
    <xf numFmtId="0" fontId="9" fillId="110" borderId="62" applyNumberFormat="0" applyProtection="0">
      <alignment horizontal="left" vertical="center" indent="1"/>
    </xf>
    <xf numFmtId="0" fontId="43" fillId="110" borderId="50" applyNumberFormat="0" applyProtection="0">
      <alignment horizontal="left" vertical="center" indent="1"/>
    </xf>
    <xf numFmtId="0" fontId="9" fillId="110" borderId="62" applyNumberFormat="0" applyProtection="0">
      <alignment horizontal="left" vertical="top" indent="1"/>
    </xf>
    <xf numFmtId="205" fontId="9" fillId="110" borderId="62" applyNumberFormat="0" applyProtection="0">
      <alignment horizontal="left" vertical="top" indent="1"/>
    </xf>
    <xf numFmtId="0" fontId="43" fillId="110" borderId="62" applyNumberFormat="0" applyProtection="0">
      <alignment horizontal="left" vertical="top" indent="1"/>
    </xf>
    <xf numFmtId="0" fontId="9" fillId="110" borderId="62" applyNumberFormat="0" applyProtection="0">
      <alignment horizontal="left" vertical="top" indent="1"/>
    </xf>
    <xf numFmtId="0" fontId="43" fillId="110" borderId="62" applyNumberFormat="0" applyProtection="0">
      <alignment horizontal="left" vertical="top" indent="1"/>
    </xf>
    <xf numFmtId="0" fontId="9" fillId="47" borderId="57" applyNumberFormat="0">
      <protection locked="0"/>
    </xf>
    <xf numFmtId="205" fontId="9" fillId="47" borderId="57" applyNumberFormat="0">
      <protection locked="0"/>
    </xf>
    <xf numFmtId="0" fontId="43" fillId="47" borderId="95" applyNumberFormat="0">
      <protection locked="0"/>
    </xf>
    <xf numFmtId="0" fontId="9" fillId="47" borderId="57" applyNumberFormat="0">
      <protection locked="0"/>
    </xf>
    <xf numFmtId="0" fontId="43" fillId="47" borderId="95" applyNumberFormat="0">
      <protection locked="0"/>
    </xf>
    <xf numFmtId="0" fontId="64" fillId="55" borderId="96" applyBorder="0"/>
    <xf numFmtId="4" fontId="92" fillId="46" borderId="62" applyNumberFormat="0" applyProtection="0">
      <alignment vertical="center"/>
    </xf>
    <xf numFmtId="4" fontId="92" fillId="46" borderId="62" applyNumberFormat="0" applyProtection="0">
      <alignment vertical="center"/>
    </xf>
    <xf numFmtId="4" fontId="308" fillId="46" borderId="62" applyNumberFormat="0" applyProtection="0">
      <alignment vertical="center"/>
    </xf>
    <xf numFmtId="4" fontId="259" fillId="103" borderId="57" applyNumberFormat="0" applyProtection="0">
      <alignment vertical="center"/>
    </xf>
    <xf numFmtId="4" fontId="308" fillId="46" borderId="62" applyNumberFormat="0" applyProtection="0">
      <alignment vertical="center"/>
    </xf>
    <xf numFmtId="4" fontId="92" fillId="46" borderId="62" applyNumberFormat="0" applyProtection="0">
      <alignment horizontal="left" vertical="center" indent="1"/>
    </xf>
    <xf numFmtId="4" fontId="92" fillId="46" borderId="62" applyNumberFormat="0" applyProtection="0">
      <alignment horizontal="left" vertical="center" indent="1"/>
    </xf>
    <xf numFmtId="205" fontId="92" fillId="46" borderId="62" applyNumberFormat="0" applyProtection="0">
      <alignment horizontal="left" vertical="top" indent="1"/>
    </xf>
    <xf numFmtId="0" fontId="92" fillId="46" borderId="62" applyNumberFormat="0" applyProtection="0">
      <alignment horizontal="left" vertical="top" indent="1"/>
    </xf>
    <xf numFmtId="0" fontId="92" fillId="46" borderId="62" applyNumberFormat="0" applyProtection="0">
      <alignment horizontal="left" vertical="top" indent="1"/>
    </xf>
    <xf numFmtId="4" fontId="92" fillId="110" borderId="62" applyNumberFormat="0" applyProtection="0">
      <alignment horizontal="right" vertical="center"/>
    </xf>
    <xf numFmtId="4" fontId="92" fillId="110" borderId="62" applyNumberFormat="0" applyProtection="0">
      <alignment horizontal="right" vertical="center"/>
    </xf>
    <xf numFmtId="4" fontId="308" fillId="110" borderId="62" applyNumberFormat="0" applyProtection="0">
      <alignment horizontal="right" vertical="center"/>
    </xf>
    <xf numFmtId="4" fontId="259" fillId="6" borderId="50" applyNumberFormat="0" applyProtection="0">
      <alignment horizontal="right" vertical="center"/>
    </xf>
    <xf numFmtId="4" fontId="308" fillId="110" borderId="62" applyNumberFormat="0" applyProtection="0">
      <alignment horizontal="right" vertical="center"/>
    </xf>
    <xf numFmtId="4" fontId="92" fillId="44" borderId="62" applyNumberFormat="0" applyProtection="0">
      <alignment horizontal="left" vertical="center" indent="1"/>
    </xf>
    <xf numFmtId="4" fontId="92" fillId="44" borderId="62" applyNumberFormat="0" applyProtection="0">
      <alignment horizontal="left" vertical="center" indent="1"/>
    </xf>
    <xf numFmtId="205" fontId="92" fillId="44" borderId="62" applyNumberFormat="0" applyProtection="0">
      <alignment horizontal="left" vertical="top" indent="1"/>
    </xf>
    <xf numFmtId="0" fontId="92" fillId="44" borderId="62" applyNumberFormat="0" applyProtection="0">
      <alignment horizontal="left" vertical="top" indent="1"/>
    </xf>
    <xf numFmtId="0" fontId="92" fillId="44" borderId="62" applyNumberFormat="0" applyProtection="0">
      <alignment horizontal="left" vertical="top" indent="1"/>
    </xf>
    <xf numFmtId="4" fontId="309" fillId="104" borderId="0" applyNumberFormat="0" applyProtection="0">
      <alignment horizontal="left" vertical="center" indent="1"/>
    </xf>
    <xf numFmtId="4" fontId="261" fillId="104" borderId="85" applyNumberFormat="0" applyProtection="0">
      <alignment horizontal="left" vertical="center" indent="1"/>
    </xf>
    <xf numFmtId="4" fontId="309" fillId="104" borderId="0" applyNumberFormat="0" applyProtection="0">
      <alignment horizontal="left" vertical="center" indent="1"/>
    </xf>
    <xf numFmtId="0" fontId="43" fillId="134" borderId="57"/>
    <xf numFmtId="4" fontId="286" fillId="110" borderId="62" applyNumberFormat="0" applyProtection="0">
      <alignment horizontal="right" vertical="center"/>
    </xf>
    <xf numFmtId="4" fontId="262" fillId="47" borderId="50" applyNumberFormat="0" applyProtection="0">
      <alignment horizontal="right" vertical="center"/>
    </xf>
    <xf numFmtId="4" fontId="286" fillId="110" borderId="62" applyNumberFormat="0" applyProtection="0">
      <alignment horizontal="right" vertical="center"/>
    </xf>
    <xf numFmtId="0" fontId="275" fillId="0" borderId="0" applyNumberFormat="0" applyFill="0" applyBorder="0" applyAlignment="0" applyProtection="0"/>
    <xf numFmtId="205" fontId="275" fillId="0" borderId="0" applyNumberFormat="0" applyFill="0" applyBorder="0" applyAlignment="0" applyProtection="0"/>
    <xf numFmtId="205" fontId="263" fillId="102" borderId="4">
      <alignment horizontal="centerContinuous" vertical="center" wrapText="1"/>
    </xf>
    <xf numFmtId="232" fontId="266" fillId="0" borderId="23" applyBorder="0" applyProtection="0">
      <alignment horizontal="right" vertical="center"/>
    </xf>
    <xf numFmtId="205" fontId="267" fillId="132" borderId="23" applyBorder="0" applyProtection="0">
      <alignment horizontal="centerContinuous" vertical="center"/>
    </xf>
    <xf numFmtId="0" fontId="271" fillId="0" borderId="0" applyNumberFormat="0" applyFill="0" applyBorder="0" applyAlignment="0" applyProtection="0"/>
    <xf numFmtId="0" fontId="310" fillId="0" borderId="0" applyNumberFormat="0" applyFill="0" applyBorder="0" applyAlignment="0" applyProtection="0"/>
    <xf numFmtId="205" fontId="271" fillId="0" borderId="0" applyNumberFormat="0" applyFill="0" applyBorder="0" applyAlignment="0" applyProtection="0"/>
    <xf numFmtId="0" fontId="271" fillId="0" borderId="0" applyNumberFormat="0" applyFill="0" applyBorder="0" applyAlignment="0" applyProtection="0"/>
    <xf numFmtId="0" fontId="311" fillId="0" borderId="0" applyNumberFormat="0" applyFill="0" applyBorder="0" applyAlignment="0" applyProtection="0"/>
    <xf numFmtId="0" fontId="271" fillId="0" borderId="0" applyNumberFormat="0" applyFill="0" applyBorder="0" applyAlignment="0" applyProtection="0"/>
    <xf numFmtId="0" fontId="272" fillId="0" borderId="0" applyNumberFormat="0" applyFill="0" applyBorder="0" applyAlignment="0" applyProtection="0"/>
    <xf numFmtId="0" fontId="312" fillId="0" borderId="0" applyNumberFormat="0" applyFill="0" applyBorder="0" applyAlignment="0" applyProtection="0"/>
    <xf numFmtId="205" fontId="272" fillId="0" borderId="0" applyNumberFormat="0" applyFill="0" applyBorder="0" applyAlignment="0" applyProtection="0"/>
    <xf numFmtId="0" fontId="272" fillId="0" borderId="0" applyNumberFormat="0" applyFill="0" applyBorder="0" applyAlignment="0" applyProtection="0"/>
    <xf numFmtId="0" fontId="272" fillId="0" borderId="0" applyNumberFormat="0" applyFill="0" applyBorder="0" applyAlignment="0" applyProtection="0"/>
    <xf numFmtId="0" fontId="275" fillId="0" borderId="0" applyNumberFormat="0" applyFill="0" applyBorder="0" applyAlignment="0" applyProtection="0"/>
    <xf numFmtId="205" fontId="275" fillId="0" borderId="0" applyNumberFormat="0" applyFill="0" applyBorder="0" applyAlignment="0" applyProtection="0"/>
    <xf numFmtId="0" fontId="279" fillId="0" borderId="82" applyNumberFormat="0" applyFill="0" applyAlignment="0" applyProtection="0"/>
    <xf numFmtId="0" fontId="117" fillId="0" borderId="54" applyNumberFormat="0" applyFill="0" applyAlignment="0" applyProtection="0"/>
    <xf numFmtId="205" fontId="279" fillId="0" borderId="82" applyNumberFormat="0" applyFill="0" applyAlignment="0" applyProtection="0"/>
    <xf numFmtId="0" fontId="279" fillId="0" borderId="82" applyNumberFormat="0" applyFill="0" applyAlignment="0" applyProtection="0"/>
    <xf numFmtId="0" fontId="279" fillId="0" borderId="82" applyNumberFormat="0" applyFill="0" applyAlignment="0" applyProtection="0"/>
    <xf numFmtId="0" fontId="280" fillId="0" borderId="55" applyNumberFormat="0" applyFill="0" applyAlignment="0" applyProtection="0"/>
    <xf numFmtId="0" fontId="118" fillId="0" borderId="92" applyNumberFormat="0" applyFill="0" applyAlignment="0" applyProtection="0"/>
    <xf numFmtId="205" fontId="280" fillId="0" borderId="55" applyNumberFormat="0" applyFill="0" applyAlignment="0" applyProtection="0"/>
    <xf numFmtId="0" fontId="280" fillId="0" borderId="55" applyNumberFormat="0" applyFill="0" applyAlignment="0" applyProtection="0"/>
    <xf numFmtId="0" fontId="280" fillId="0" borderId="55" applyNumberFormat="0" applyFill="0" applyAlignment="0" applyProtection="0"/>
    <xf numFmtId="0" fontId="191" fillId="0" borderId="83" applyNumberFormat="0" applyFill="0" applyAlignment="0" applyProtection="0"/>
    <xf numFmtId="0" fontId="112" fillId="0" borderId="93" applyNumberFormat="0" applyFill="0" applyAlignment="0" applyProtection="0"/>
    <xf numFmtId="205" fontId="191" fillId="0" borderId="83" applyNumberFormat="0" applyFill="0" applyAlignment="0" applyProtection="0"/>
    <xf numFmtId="0" fontId="191" fillId="0" borderId="83" applyNumberFormat="0" applyFill="0" applyAlignment="0" applyProtection="0"/>
    <xf numFmtId="0" fontId="191" fillId="0" borderId="83" applyNumberFormat="0" applyFill="0" applyAlignment="0" applyProtection="0"/>
    <xf numFmtId="0" fontId="274" fillId="0" borderId="0" applyNumberFormat="0" applyFill="0" applyBorder="0" applyAlignment="0" applyProtection="0"/>
    <xf numFmtId="205" fontId="274" fillId="0" borderId="0" applyNumberFormat="0" applyFill="0" applyBorder="0" applyAlignment="0" applyProtection="0"/>
    <xf numFmtId="0" fontId="274" fillId="0" borderId="0" applyNumberFormat="0" applyFill="0" applyBorder="0" applyAlignment="0" applyProtection="0"/>
    <xf numFmtId="0" fontId="274" fillId="0" borderId="0" applyNumberFormat="0" applyFill="0" applyBorder="0" applyAlignment="0" applyProtection="0"/>
    <xf numFmtId="3" fontId="228" fillId="6" borderId="23">
      <alignment horizontal="center" vertical="center"/>
    </xf>
    <xf numFmtId="205" fontId="110" fillId="0" borderId="87" applyNumberFormat="0" applyFill="0" applyAlignment="0" applyProtection="0"/>
    <xf numFmtId="0" fontId="110" fillId="0" borderId="97" applyNumberFormat="0" applyFill="0" applyAlignment="0" applyProtection="0"/>
    <xf numFmtId="205" fontId="110" fillId="0" borderId="87" applyNumberFormat="0" applyFill="0" applyAlignment="0" applyProtection="0"/>
    <xf numFmtId="0" fontId="110" fillId="0" borderId="87" applyNumberFormat="0" applyFill="0" applyAlignment="0" applyProtection="0"/>
    <xf numFmtId="206" fontId="9" fillId="0" borderId="21" applyFill="0"/>
    <xf numFmtId="0" fontId="110" fillId="0" borderId="87" applyNumberFormat="0" applyFill="0" applyAlignment="0" applyProtection="0"/>
    <xf numFmtId="205" fontId="110" fillId="0" borderId="87" applyNumberFormat="0" applyFill="0" applyAlignment="0" applyProtection="0"/>
    <xf numFmtId="0" fontId="110" fillId="0" borderId="97" applyNumberFormat="0" applyFill="0" applyAlignment="0" applyProtection="0"/>
    <xf numFmtId="0" fontId="271" fillId="0" borderId="0" applyNumberFormat="0" applyFill="0" applyBorder="0" applyAlignment="0" applyProtection="0"/>
    <xf numFmtId="205" fontId="271" fillId="0" borderId="0" applyNumberFormat="0" applyFill="0" applyBorder="0" applyAlignment="0" applyProtection="0"/>
    <xf numFmtId="0" fontId="9" fillId="0" borderId="0"/>
    <xf numFmtId="165"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0" fontId="9" fillId="0" borderId="0" applyNumberFormat="0" applyFill="0" applyBorder="0" applyAlignment="0" applyProtection="0"/>
    <xf numFmtId="0" fontId="139" fillId="0" borderId="0"/>
    <xf numFmtId="0" fontId="39" fillId="0" borderId="0"/>
    <xf numFmtId="0" fontId="39" fillId="0" borderId="0"/>
    <xf numFmtId="0" fontId="43" fillId="107" borderId="0"/>
    <xf numFmtId="0" fontId="39" fillId="0" borderId="0"/>
    <xf numFmtId="0" fontId="39" fillId="0" borderId="0"/>
    <xf numFmtId="0" fontId="43" fillId="107" borderId="0"/>
    <xf numFmtId="0" fontId="39" fillId="0" borderId="0"/>
    <xf numFmtId="0" fontId="53" fillId="0" borderId="0"/>
    <xf numFmtId="0" fontId="39" fillId="0" borderId="0"/>
    <xf numFmtId="0" fontId="43" fillId="0" borderId="0"/>
    <xf numFmtId="0" fontId="39" fillId="0" borderId="0"/>
    <xf numFmtId="0" fontId="8" fillId="0" borderId="0"/>
    <xf numFmtId="0" fontId="39" fillId="0" borderId="0"/>
    <xf numFmtId="0" fontId="39" fillId="0" borderId="0"/>
    <xf numFmtId="0" fontId="43" fillId="107" borderId="0"/>
    <xf numFmtId="0" fontId="39" fillId="0" borderId="0"/>
    <xf numFmtId="0" fontId="43" fillId="107" borderId="0"/>
    <xf numFmtId="0" fontId="39" fillId="0" borderId="0"/>
    <xf numFmtId="0" fontId="43" fillId="107" borderId="0"/>
    <xf numFmtId="0" fontId="39" fillId="0" borderId="0"/>
    <xf numFmtId="0" fontId="48" fillId="0" borderId="0" applyNumberFormat="0" applyFill="0" applyBorder="0" applyAlignment="0" applyProtection="0"/>
    <xf numFmtId="0" fontId="39" fillId="0" borderId="0"/>
    <xf numFmtId="205" fontId="48" fillId="0" borderId="0"/>
    <xf numFmtId="0" fontId="8" fillId="0" borderId="0"/>
    <xf numFmtId="0" fontId="9" fillId="0" borderId="0" applyNumberFormat="0" applyFill="0" applyBorder="0" applyAlignment="0" applyProtection="0"/>
    <xf numFmtId="0" fontId="39" fillId="0" borderId="0"/>
    <xf numFmtId="0" fontId="39" fillId="0" borderId="0"/>
    <xf numFmtId="0" fontId="39" fillId="0" borderId="0"/>
    <xf numFmtId="0" fontId="48" fillId="0" borderId="0" applyNumberFormat="0" applyFill="0" applyBorder="0" applyAlignment="0" applyProtection="0"/>
    <xf numFmtId="0" fontId="39" fillId="0" borderId="0"/>
    <xf numFmtId="0" fontId="39" fillId="0" borderId="0"/>
    <xf numFmtId="0" fontId="39" fillId="0" borderId="0"/>
    <xf numFmtId="0" fontId="39" fillId="0" borderId="0"/>
    <xf numFmtId="0" fontId="48" fillId="0" borderId="0" applyNumberForma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0" fontId="275" fillId="0" borderId="0" applyNumberForma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8" fillId="19" borderId="47" applyNumberFormat="0" applyFont="0" applyAlignment="0" applyProtection="0"/>
    <xf numFmtId="165" fontId="11" fillId="0" borderId="0" applyFont="0" applyFill="0" applyBorder="0" applyAlignment="0" applyProtection="0"/>
    <xf numFmtId="0" fontId="135" fillId="0" borderId="0" applyNumberFormat="0" applyFill="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43" fillId="0" borderId="0" applyNumberForma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9" fillId="0" borderId="0"/>
    <xf numFmtId="9" fontId="48" fillId="0" borderId="0" applyFont="0" applyFill="0" applyBorder="0" applyAlignment="0" applyProtection="0"/>
    <xf numFmtId="9" fontId="48" fillId="0" borderId="0" applyFont="0" applyFill="0" applyBorder="0" applyAlignment="0" applyProtection="0"/>
    <xf numFmtId="0" fontId="8" fillId="0" borderId="0"/>
    <xf numFmtId="0" fontId="43" fillId="107" borderId="0"/>
    <xf numFmtId="0" fontId="97" fillId="90" borderId="49" applyNumberFormat="0" applyAlignment="0" applyProtection="0"/>
    <xf numFmtId="0" fontId="9" fillId="0" borderId="0"/>
    <xf numFmtId="0" fontId="9" fillId="0" borderId="0"/>
    <xf numFmtId="0" fontId="9" fillId="0" borderId="0"/>
    <xf numFmtId="0" fontId="43" fillId="107" borderId="0"/>
    <xf numFmtId="0" fontId="9" fillId="0" borderId="0"/>
    <xf numFmtId="0" fontId="114" fillId="87" borderId="49" applyNumberFormat="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86" borderId="59" applyNumberFormat="0" applyFont="0" applyAlignment="0" applyProtection="0"/>
    <xf numFmtId="0" fontId="9" fillId="86" borderId="59" applyNumberFormat="0" applyFont="0" applyAlignment="0" applyProtection="0"/>
    <xf numFmtId="0" fontId="126" fillId="90" borderId="60" applyNumberFormat="0" applyAlignment="0" applyProtection="0"/>
    <xf numFmtId="9" fontId="12" fillId="0" borderId="0" applyFont="0" applyFill="0" applyBorder="0" applyAlignment="0" applyProtection="0"/>
    <xf numFmtId="9" fontId="48" fillId="0" borderId="0" applyFont="0" applyFill="0" applyBorder="0" applyAlignment="0" applyProtection="0"/>
    <xf numFmtId="169" fontId="9" fillId="0" borderId="0" applyFont="0" applyFill="0" applyBorder="0" applyAlignment="0" applyProtection="0"/>
    <xf numFmtId="4" fontId="130" fillId="106" borderId="62" applyNumberFormat="0" applyProtection="0">
      <alignment vertical="center"/>
    </xf>
    <xf numFmtId="4" fontId="131" fillId="106" borderId="62" applyNumberFormat="0" applyProtection="0">
      <alignment vertical="center"/>
    </xf>
    <xf numFmtId="4" fontId="130" fillId="106" borderId="62" applyNumberFormat="0" applyProtection="0">
      <alignment horizontal="left" vertical="center" indent="1"/>
    </xf>
    <xf numFmtId="0" fontId="130" fillId="106" borderId="62" applyNumberFormat="0" applyProtection="0">
      <alignment horizontal="left" vertical="top" indent="1"/>
    </xf>
    <xf numFmtId="4" fontId="92" fillId="49" borderId="62" applyNumberFormat="0" applyProtection="0">
      <alignment horizontal="right" vertical="center"/>
    </xf>
    <xf numFmtId="4" fontId="92" fillId="45" borderId="62" applyNumberFormat="0" applyProtection="0">
      <alignment horizontal="right" vertical="center"/>
    </xf>
    <xf numFmtId="4" fontId="92" fillId="99" borderId="62" applyNumberFormat="0" applyProtection="0">
      <alignment horizontal="right" vertical="center"/>
    </xf>
    <xf numFmtId="4" fontId="92" fillId="59" borderId="62" applyNumberFormat="0" applyProtection="0">
      <alignment horizontal="right" vertical="center"/>
    </xf>
    <xf numFmtId="4" fontId="92" fillId="63" borderId="62" applyNumberFormat="0" applyProtection="0">
      <alignment horizontal="right" vertical="center"/>
    </xf>
    <xf numFmtId="4" fontId="92" fillId="100" borderId="62" applyNumberFormat="0" applyProtection="0">
      <alignment horizontal="right" vertical="center"/>
    </xf>
    <xf numFmtId="4" fontId="92" fillId="56" borderId="62" applyNumberFormat="0" applyProtection="0">
      <alignment horizontal="right" vertical="center"/>
    </xf>
    <xf numFmtId="4" fontId="92" fillId="108" borderId="62" applyNumberFormat="0" applyProtection="0">
      <alignment horizontal="right" vertical="center"/>
    </xf>
    <xf numFmtId="4" fontId="92" fillId="58" borderId="62" applyNumberFormat="0" applyProtection="0">
      <alignment horizontal="right" vertical="center"/>
    </xf>
    <xf numFmtId="4" fontId="92" fillId="44" borderId="62" applyNumberFormat="0" applyProtection="0">
      <alignment horizontal="right" vertical="center"/>
    </xf>
    <xf numFmtId="0" fontId="9" fillId="0" borderId="0"/>
    <xf numFmtId="169" fontId="9" fillId="0" borderId="0" applyFont="0" applyFill="0" applyBorder="0" applyAlignment="0" applyProtection="0"/>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47" borderId="57" applyNumberFormat="0">
      <protection locked="0"/>
    </xf>
    <xf numFmtId="4" fontId="92" fillId="46" borderId="62" applyNumberFormat="0" applyProtection="0">
      <alignment vertical="center"/>
    </xf>
    <xf numFmtId="4" fontId="308" fillId="46" borderId="62" applyNumberFormat="0" applyProtection="0">
      <alignment vertical="center"/>
    </xf>
    <xf numFmtId="4" fontId="92" fillId="46" borderId="62" applyNumberFormat="0" applyProtection="0">
      <alignment horizontal="left" vertical="center" indent="1"/>
    </xf>
    <xf numFmtId="0" fontId="92" fillId="46" borderId="62" applyNumberFormat="0" applyProtection="0">
      <alignment horizontal="left" vertical="top" indent="1"/>
    </xf>
    <xf numFmtId="4" fontId="92" fillId="110" borderId="62" applyNumberFormat="0" applyProtection="0">
      <alignment horizontal="right" vertical="center"/>
    </xf>
    <xf numFmtId="4" fontId="308" fillId="110" borderId="62" applyNumberFormat="0" applyProtection="0">
      <alignment horizontal="right" vertical="center"/>
    </xf>
    <xf numFmtId="4" fontId="92" fillId="44" borderId="62" applyNumberFormat="0" applyProtection="0">
      <alignment horizontal="left" vertical="center" indent="1"/>
    </xf>
    <xf numFmtId="0" fontId="92" fillId="44" borderId="62" applyNumberFormat="0" applyProtection="0">
      <alignment horizontal="left" vertical="top" indent="1"/>
    </xf>
    <xf numFmtId="4" fontId="286" fillId="110" borderId="62" applyNumberFormat="0" applyProtection="0">
      <alignment horizontal="right" vertical="center"/>
    </xf>
    <xf numFmtId="0" fontId="275" fillId="0" borderId="0" applyNumberFormat="0" applyFill="0" applyBorder="0" applyAlignment="0" applyProtection="0"/>
    <xf numFmtId="0" fontId="110" fillId="0" borderId="97" applyNumberFormat="0" applyFill="0" applyAlignment="0" applyProtection="0"/>
    <xf numFmtId="0" fontId="43" fillId="48" borderId="50" applyNumberFormat="0" applyProtection="0">
      <alignment horizontal="left" vertical="center" indent="1"/>
    </xf>
    <xf numFmtId="4" fontId="43" fillId="0" borderId="50" applyNumberFormat="0" applyProtection="0">
      <alignment horizontal="right" vertical="center"/>
    </xf>
    <xf numFmtId="169" fontId="9" fillId="0" borderId="0" applyFont="0" applyFill="0" applyBorder="0" applyAlignment="0" applyProtection="0"/>
    <xf numFmtId="0" fontId="135" fillId="0" borderId="0" applyNumberFormat="0" applyFill="0" applyBorder="0" applyAlignment="0" applyProtection="0"/>
    <xf numFmtId="0" fontId="12" fillId="0" borderId="0"/>
    <xf numFmtId="0" fontId="110" fillId="0" borderId="97" applyNumberFormat="0" applyFill="0" applyAlignment="0" applyProtection="0"/>
    <xf numFmtId="0" fontId="8" fillId="44" borderId="0" applyNumberFormat="0" applyBorder="0" applyAlignment="0" applyProtection="0"/>
    <xf numFmtId="0" fontId="11" fillId="50" borderId="0" applyNumberFormat="0" applyBorder="0" applyAlignment="0" applyProtection="0"/>
    <xf numFmtId="0" fontId="110" fillId="0" borderId="97" applyNumberFormat="0" applyFill="0" applyAlignment="0" applyProtection="0"/>
    <xf numFmtId="0" fontId="8" fillId="45" borderId="0" applyNumberFormat="0" applyBorder="0" applyAlignment="0" applyProtection="0"/>
    <xf numFmtId="0" fontId="11" fillId="49" borderId="0" applyNumberFormat="0" applyBorder="0" applyAlignment="0" applyProtection="0"/>
    <xf numFmtId="0" fontId="8" fillId="46" borderId="0" applyNumberFormat="0" applyBorder="0" applyAlignment="0" applyProtection="0"/>
    <xf numFmtId="0" fontId="11" fillId="51" borderId="0" applyNumberFormat="0" applyBorder="0" applyAlignment="0" applyProtection="0"/>
    <xf numFmtId="0" fontId="110" fillId="0" borderId="97" applyNumberFormat="0" applyFill="0" applyAlignment="0" applyProtection="0"/>
    <xf numFmtId="0" fontId="8" fillId="47" borderId="0" applyNumberFormat="0" applyBorder="0" applyAlignment="0" applyProtection="0"/>
    <xf numFmtId="0" fontId="11" fillId="52" borderId="0" applyNumberFormat="0" applyBorder="0" applyAlignment="0" applyProtection="0"/>
    <xf numFmtId="0" fontId="110" fillId="0" borderId="97" applyNumberFormat="0" applyFill="0" applyAlignment="0" applyProtection="0"/>
    <xf numFmtId="0" fontId="8" fillId="48" borderId="0" applyNumberFormat="0" applyBorder="0" applyAlignment="0" applyProtection="0"/>
    <xf numFmtId="0" fontId="11" fillId="53" borderId="0" applyNumberFormat="0" applyBorder="0" applyAlignment="0" applyProtection="0"/>
    <xf numFmtId="0" fontId="110" fillId="0" borderId="97" applyNumberFormat="0" applyFill="0" applyAlignment="0" applyProtection="0"/>
    <xf numFmtId="0" fontId="8" fillId="49" borderId="0" applyNumberFormat="0" applyBorder="0" applyAlignment="0" applyProtection="0"/>
    <xf numFmtId="0" fontId="11" fillId="54" borderId="0" applyNumberFormat="0" applyBorder="0" applyAlignment="0" applyProtection="0"/>
    <xf numFmtId="0" fontId="8" fillId="48" borderId="0" applyNumberFormat="0" applyBorder="0" applyAlignment="0" applyProtection="0"/>
    <xf numFmtId="0" fontId="306" fillId="54"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8" fillId="49" borderId="0" applyNumberFormat="0" applyBorder="0" applyAlignment="0" applyProtection="0"/>
    <xf numFmtId="0" fontId="110" fillId="0" borderId="97" applyNumberFormat="0" applyFill="0" applyAlignment="0" applyProtection="0"/>
    <xf numFmtId="0" fontId="8" fillId="55" borderId="0" applyNumberFormat="0" applyBorder="0" applyAlignment="0" applyProtection="0"/>
    <xf numFmtId="0" fontId="11" fillId="48" borderId="0" applyNumberFormat="0" applyBorder="0" applyAlignment="0" applyProtection="0"/>
    <xf numFmtId="0" fontId="110" fillId="0" borderId="97" applyNumberFormat="0" applyFill="0" applyAlignment="0" applyProtection="0"/>
    <xf numFmtId="0" fontId="8" fillId="26" borderId="0" applyNumberFormat="0" applyBorder="0" applyAlignment="0" applyProtection="0"/>
    <xf numFmtId="0" fontId="11" fillId="45" borderId="0" applyNumberFormat="0" applyBorder="0" applyAlignment="0" applyProtection="0"/>
    <xf numFmtId="0" fontId="110" fillId="0" borderId="97" applyNumberFormat="0" applyFill="0" applyAlignment="0" applyProtection="0"/>
    <xf numFmtId="0" fontId="8" fillId="56" borderId="0" applyNumberFormat="0" applyBorder="0" applyAlignment="0" applyProtection="0"/>
    <xf numFmtId="0" fontId="11" fillId="58" borderId="0" applyNumberFormat="0" applyBorder="0" applyAlignment="0" applyProtection="0"/>
    <xf numFmtId="0" fontId="110" fillId="0" borderId="97" applyNumberFormat="0" applyFill="0" applyAlignment="0" applyProtection="0"/>
    <xf numFmtId="0" fontId="8" fillId="57" borderId="0" applyNumberFormat="0" applyBorder="0" applyAlignment="0" applyProtection="0"/>
    <xf numFmtId="0" fontId="11" fillId="52" borderId="0" applyNumberFormat="0" applyBorder="0" applyAlignment="0" applyProtection="0"/>
    <xf numFmtId="0" fontId="110" fillId="0" borderId="97" applyNumberFormat="0" applyFill="0" applyAlignment="0" applyProtection="0"/>
    <xf numFmtId="0" fontId="8" fillId="55" borderId="0" applyNumberFormat="0" applyBorder="0" applyAlignment="0" applyProtection="0"/>
    <xf numFmtId="0" fontId="11" fillId="48" borderId="0" applyNumberFormat="0" applyBorder="0" applyAlignment="0" applyProtection="0"/>
    <xf numFmtId="0" fontId="110" fillId="0" borderId="97" applyNumberFormat="0" applyFill="0" applyAlignment="0" applyProtection="0"/>
    <xf numFmtId="0" fontId="8" fillId="54" borderId="0" applyNumberFormat="0" applyBorder="0" applyAlignment="0" applyProtection="0"/>
    <xf numFmtId="0" fontId="11" fillId="59" borderId="0" applyNumberFormat="0" applyBorder="0" applyAlignment="0" applyProtection="0"/>
    <xf numFmtId="0" fontId="8" fillId="55" borderId="0" applyNumberFormat="0" applyBorder="0" applyAlignment="0" applyProtection="0"/>
    <xf numFmtId="0" fontId="8" fillId="26" borderId="0" applyNumberFormat="0" applyBorder="0" applyAlignment="0" applyProtection="0"/>
    <xf numFmtId="0" fontId="8" fillId="57" borderId="0" applyNumberFormat="0" applyBorder="0" applyAlignment="0" applyProtection="0"/>
    <xf numFmtId="0" fontId="8" fillId="55" borderId="0" applyNumberFormat="0" applyBorder="0" applyAlignment="0" applyProtection="0"/>
    <xf numFmtId="9" fontId="48" fillId="0" borderId="0" applyFont="0" applyFill="0" applyBorder="0" applyAlignment="0" applyProtection="0"/>
    <xf numFmtId="0" fontId="8" fillId="54" borderId="0" applyNumberFormat="0" applyBorder="0" applyAlignment="0" applyProtection="0"/>
    <xf numFmtId="0" fontId="110" fillId="0" borderId="97" applyNumberFormat="0" applyFill="0" applyAlignment="0" applyProtection="0"/>
    <xf numFmtId="0" fontId="3" fillId="55" borderId="0" applyNumberFormat="0" applyBorder="0" applyAlignment="0" applyProtection="0"/>
    <xf numFmtId="0" fontId="94" fillId="60" borderId="0" applyNumberFormat="0" applyBorder="0" applyAlignment="0" applyProtection="0"/>
    <xf numFmtId="0" fontId="110" fillId="0" borderId="97" applyNumberFormat="0" applyFill="0" applyAlignment="0" applyProtection="0"/>
    <xf numFmtId="0" fontId="3" fillId="27" borderId="0" applyNumberFormat="0" applyBorder="0" applyAlignment="0" applyProtection="0"/>
    <xf numFmtId="0" fontId="94" fillId="45" borderId="0" applyNumberFormat="0" applyBorder="0" applyAlignment="0" applyProtection="0"/>
    <xf numFmtId="0" fontId="110" fillId="0" borderId="97" applyNumberFormat="0" applyFill="0" applyAlignment="0" applyProtection="0"/>
    <xf numFmtId="0" fontId="3" fillId="56" borderId="0" applyNumberFormat="0" applyBorder="0" applyAlignment="0" applyProtection="0"/>
    <xf numFmtId="0" fontId="94" fillId="58" borderId="0" applyNumberFormat="0" applyBorder="0" applyAlignment="0" applyProtection="0"/>
    <xf numFmtId="0" fontId="110" fillId="0" borderId="97" applyNumberFormat="0" applyFill="0" applyAlignment="0" applyProtection="0"/>
    <xf numFmtId="0" fontId="3" fillId="57" borderId="0" applyNumberFormat="0" applyBorder="0" applyAlignment="0" applyProtection="0"/>
    <xf numFmtId="0" fontId="94" fillId="61" borderId="0" applyNumberFormat="0" applyBorder="0" applyAlignment="0" applyProtection="0"/>
    <xf numFmtId="0" fontId="3" fillId="55" borderId="0" applyNumberFormat="0" applyBorder="0" applyAlignment="0" applyProtection="0"/>
    <xf numFmtId="0" fontId="94" fillId="62" borderId="0" applyNumberFormat="0" applyBorder="0" applyAlignment="0" applyProtection="0"/>
    <xf numFmtId="165" fontId="8" fillId="0" borderId="0" applyFont="0" applyFill="0" applyBorder="0" applyAlignment="0" applyProtection="0"/>
    <xf numFmtId="0" fontId="3" fillId="54" borderId="0" applyNumberFormat="0" applyBorder="0" applyAlignment="0" applyProtection="0"/>
    <xf numFmtId="0" fontId="94" fillId="63" borderId="0" applyNumberFormat="0" applyBorder="0" applyAlignment="0" applyProtection="0"/>
    <xf numFmtId="9" fontId="48" fillId="0" borderId="0" applyFont="0" applyFill="0" applyBorder="0" applyAlignment="0" applyProtection="0"/>
    <xf numFmtId="0" fontId="3" fillId="55" borderId="0" applyNumberFormat="0" applyBorder="0" applyAlignment="0" applyProtection="0"/>
    <xf numFmtId="0" fontId="290" fillId="27" borderId="0" applyNumberFormat="0" applyBorder="0" applyAlignment="0" applyProtection="0"/>
    <xf numFmtId="0" fontId="3" fillId="27" borderId="0" applyNumberFormat="0" applyBorder="0" applyAlignment="0" applyProtection="0"/>
    <xf numFmtId="0" fontId="3" fillId="55" borderId="0" applyNumberFormat="0" applyBorder="0" applyAlignment="0" applyProtection="0"/>
    <xf numFmtId="0" fontId="39" fillId="0" borderId="0"/>
    <xf numFmtId="0" fontId="43" fillId="107" borderId="0"/>
    <xf numFmtId="0" fontId="8" fillId="0" borderId="0"/>
    <xf numFmtId="0" fontId="3" fillId="62" borderId="0" applyNumberFormat="0" applyBorder="0" applyAlignment="0" applyProtection="0"/>
    <xf numFmtId="0" fontId="94" fillId="98" borderId="0" applyNumberFormat="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9" fillId="0" borderId="0"/>
    <xf numFmtId="0" fontId="3" fillId="24" borderId="0" applyNumberFormat="0" applyBorder="0" applyAlignment="0" applyProtection="0"/>
    <xf numFmtId="0" fontId="94" fillId="99" borderId="0" applyNumberFormat="0" applyBorder="0" applyAlignment="0" applyProtection="0"/>
    <xf numFmtId="165" fontId="8" fillId="0" borderId="0" applyFont="0" applyFill="0" applyBorder="0" applyAlignment="0" applyProtection="0"/>
    <xf numFmtId="0" fontId="3" fillId="28" borderId="0" applyNumberFormat="0" applyBorder="0" applyAlignment="0" applyProtection="0"/>
    <xf numFmtId="0" fontId="94" fillId="56" borderId="0" applyNumberFormat="0" applyBorder="0" applyAlignment="0" applyProtection="0"/>
    <xf numFmtId="0" fontId="3" fillId="111" borderId="0" applyNumberFormat="0" applyBorder="0" applyAlignment="0" applyProtection="0"/>
    <xf numFmtId="0" fontId="94" fillId="61" borderId="0" applyNumberFormat="0" applyBorder="0" applyAlignment="0" applyProtection="0"/>
    <xf numFmtId="0" fontId="3" fillId="36" borderId="0" applyNumberFormat="0" applyBorder="0" applyAlignment="0" applyProtection="0"/>
    <xf numFmtId="0" fontId="94" fillId="62" borderId="0" applyNumberFormat="0" applyBorder="0" applyAlignment="0" applyProtection="0"/>
    <xf numFmtId="0" fontId="3" fillId="59" borderId="0" applyNumberFormat="0" applyBorder="0" applyAlignment="0" applyProtection="0"/>
    <xf numFmtId="0" fontId="94" fillId="100" borderId="0" applyNumberFormat="0" applyBorder="0" applyAlignment="0" applyProtection="0"/>
    <xf numFmtId="0" fontId="43" fillId="107" borderId="0"/>
    <xf numFmtId="0" fontId="82" fillId="52" borderId="0" applyNumberFormat="0" applyBorder="0" applyAlignment="0" applyProtection="0"/>
    <xf numFmtId="0" fontId="216" fillId="49" borderId="0" applyNumberFormat="0" applyBorder="0" applyAlignment="0" applyProtection="0"/>
    <xf numFmtId="0" fontId="43" fillId="107" borderId="0"/>
    <xf numFmtId="0" fontId="81" fillId="108" borderId="0" applyNumberFormat="0" applyBorder="0" applyAlignment="0" applyProtection="0"/>
    <xf numFmtId="0" fontId="43" fillId="107" borderId="0"/>
    <xf numFmtId="0" fontId="313" fillId="47" borderId="43" applyNumberFormat="0" applyAlignment="0" applyProtection="0"/>
    <xf numFmtId="0" fontId="172" fillId="57" borderId="49" applyNumberFormat="0" applyAlignment="0" applyProtection="0"/>
    <xf numFmtId="0" fontId="98" fillId="91" borderId="50" applyNumberFormat="0" applyAlignment="0" applyProtection="0"/>
    <xf numFmtId="0" fontId="173" fillId="57" borderId="49" applyNumberFormat="0" applyAlignment="0" applyProtection="0"/>
    <xf numFmtId="0" fontId="39" fillId="0" borderId="0"/>
    <xf numFmtId="0" fontId="313" fillId="47" borderId="43" applyNumberFormat="0" applyAlignment="0" applyProtection="0"/>
    <xf numFmtId="0" fontId="9" fillId="0" borderId="0"/>
    <xf numFmtId="0" fontId="314" fillId="18" borderId="46" applyNumberFormat="0" applyAlignment="0" applyProtection="0"/>
    <xf numFmtId="0" fontId="1" fillId="18" borderId="46" applyNumberFormat="0" applyAlignment="0" applyProtection="0"/>
    <xf numFmtId="0" fontId="39" fillId="0" borderId="0"/>
    <xf numFmtId="0" fontId="39" fillId="0" borderId="0"/>
    <xf numFmtId="0" fontId="39" fillId="0" borderId="0"/>
    <xf numFmtId="0" fontId="39" fillId="0" borderId="0"/>
    <xf numFmtId="0" fontId="1" fillId="18" borderId="46" applyNumberFormat="0" applyAlignment="0" applyProtection="0"/>
    <xf numFmtId="0" fontId="99" fillId="92" borderId="51" applyNumberFormat="0" applyAlignment="0" applyProtection="0"/>
    <xf numFmtId="165" fontId="9" fillId="0" borderId="0" applyFont="0" applyFill="0" applyBorder="0" applyAlignment="0" applyProtection="0"/>
    <xf numFmtId="282" fontId="9" fillId="0" borderId="0" applyFont="0" applyFill="0" applyBorder="0" applyAlignment="0" applyProtection="0"/>
    <xf numFmtId="0" fontId="9" fillId="0" borderId="0"/>
    <xf numFmtId="0" fontId="39" fillId="0" borderId="0"/>
    <xf numFmtId="0" fontId="39" fillId="0" borderId="0"/>
    <xf numFmtId="0" fontId="39" fillId="0" borderId="0"/>
    <xf numFmtId="0" fontId="3" fillId="62" borderId="0" applyNumberFormat="0" applyBorder="0" applyAlignment="0" applyProtection="0"/>
    <xf numFmtId="0" fontId="290" fillId="24" borderId="0" applyNumberFormat="0" applyBorder="0" applyAlignment="0" applyProtection="0"/>
    <xf numFmtId="0" fontId="3" fillId="24" borderId="0" applyNumberFormat="0" applyBorder="0" applyAlignment="0" applyProtection="0"/>
    <xf numFmtId="0" fontId="39" fillId="0" borderId="0"/>
    <xf numFmtId="0" fontId="290" fillId="28" borderId="0" applyNumberFormat="0" applyBorder="0" applyAlignment="0" applyProtection="0"/>
    <xf numFmtId="0" fontId="3" fillId="28" borderId="0" applyNumberFormat="0" applyBorder="0" applyAlignment="0" applyProtection="0"/>
    <xf numFmtId="0" fontId="39" fillId="0" borderId="0"/>
    <xf numFmtId="0" fontId="3" fillId="111" borderId="0" applyNumberFormat="0" applyBorder="0" applyAlignment="0" applyProtection="0"/>
    <xf numFmtId="0" fontId="290" fillId="36" borderId="0" applyNumberFormat="0" applyBorder="0" applyAlignment="0" applyProtection="0"/>
    <xf numFmtId="0" fontId="3" fillId="36" borderId="0" applyNumberFormat="0" applyBorder="0" applyAlignment="0" applyProtection="0"/>
    <xf numFmtId="0" fontId="3" fillId="59" borderId="0" applyNumberFormat="0" applyBorder="0" applyAlignment="0" applyProtection="0"/>
    <xf numFmtId="0" fontId="114" fillId="87" borderId="50" applyNumberFormat="0" applyAlignment="0" applyProtection="0"/>
    <xf numFmtId="0" fontId="193" fillId="54" borderId="49" applyNumberFormat="0" applyAlignment="0" applyProtection="0"/>
    <xf numFmtId="0" fontId="315" fillId="16" borderId="43" applyNumberFormat="0" applyAlignment="0" applyProtection="0"/>
    <xf numFmtId="0" fontId="83" fillId="16" borderId="43" applyNumberFormat="0" applyAlignment="0" applyProtection="0"/>
    <xf numFmtId="193"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205" fontId="9" fillId="0" borderId="0" applyFont="0" applyFill="0" applyBorder="0" applyAlignment="0" applyProtection="0"/>
    <xf numFmtId="0" fontId="88" fillId="0" borderId="0" applyNumberFormat="0" applyFill="0" applyBorder="0" applyAlignment="0" applyProtection="0"/>
    <xf numFmtId="0" fontId="272" fillId="0" borderId="0" applyNumberFormat="0" applyFill="0" applyBorder="0" applyAlignment="0" applyProtection="0"/>
    <xf numFmtId="0" fontId="81" fillId="108" borderId="0" applyNumberFormat="0" applyBorder="0" applyAlignment="0" applyProtection="0"/>
    <xf numFmtId="0" fontId="100" fillId="51" borderId="0" applyNumberFormat="0" applyBorder="0" applyAlignment="0" applyProtection="0"/>
    <xf numFmtId="0" fontId="43" fillId="102" borderId="0" applyNumberFormat="0" applyBorder="0" applyAlignment="0" applyProtection="0"/>
    <xf numFmtId="0" fontId="279" fillId="0" borderId="82" applyNumberFormat="0" applyFill="0" applyAlignment="0" applyProtection="0"/>
    <xf numFmtId="0" fontId="280" fillId="0" borderId="55" applyNumberFormat="0" applyFill="0" applyAlignment="0" applyProtection="0"/>
    <xf numFmtId="0" fontId="191" fillId="0" borderId="83" applyNumberFormat="0" applyFill="0" applyAlignment="0" applyProtection="0"/>
    <xf numFmtId="0" fontId="191" fillId="0" borderId="0" applyNumberFormat="0" applyFill="0" applyBorder="0" applyAlignment="0" applyProtection="0"/>
    <xf numFmtId="0" fontId="82" fillId="52" borderId="0" applyNumberFormat="0" applyBorder="0" applyAlignment="0" applyProtection="0"/>
    <xf numFmtId="0" fontId="83" fillId="16" borderId="43" applyNumberFormat="0" applyAlignment="0" applyProtection="0"/>
    <xf numFmtId="0" fontId="83" fillId="16" borderId="43" applyNumberFormat="0" applyAlignment="0" applyProtection="0"/>
    <xf numFmtId="0" fontId="83" fillId="16" borderId="43" applyNumberFormat="0" applyAlignment="0" applyProtection="0"/>
    <xf numFmtId="0" fontId="192" fillId="54" borderId="49" applyNumberFormat="0" applyAlignment="0" applyProtection="0"/>
    <xf numFmtId="0" fontId="43" fillId="107" borderId="0"/>
    <xf numFmtId="0" fontId="177" fillId="0" borderId="53" applyNumberFormat="0" applyFill="0" applyAlignment="0" applyProtection="0"/>
    <xf numFmtId="165" fontId="12" fillId="0" borderId="0" applyFont="0" applyFill="0" applyBorder="0" applyAlignment="0" applyProtection="0"/>
    <xf numFmtId="165" fontId="9" fillId="0" borderId="0" applyFont="0" applyFill="0" applyBorder="0" applyAlignment="0" applyProtection="0"/>
    <xf numFmtId="0" fontId="43" fillId="107" borderId="0"/>
    <xf numFmtId="165" fontId="9" fillId="0" borderId="0" applyFont="0" applyFill="0" applyBorder="0" applyAlignment="0" applyProtection="0"/>
    <xf numFmtId="0" fontId="43" fillId="107" borderId="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0" fontId="43" fillId="107" borderId="0"/>
    <xf numFmtId="0" fontId="9" fillId="0" borderId="0"/>
    <xf numFmtId="169" fontId="9" fillId="0" borderId="0" applyFont="0" applyFill="0" applyBorder="0" applyAlignment="0" applyProtection="0"/>
    <xf numFmtId="0" fontId="43" fillId="107" borderId="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0" fontId="9" fillId="0" borderId="0"/>
    <xf numFmtId="165" fontId="123" fillId="0" borderId="0" applyFont="0" applyFill="0" applyBorder="0" applyAlignment="0" applyProtection="0"/>
    <xf numFmtId="165" fontId="123" fillId="0" borderId="0" applyFont="0" applyFill="0" applyBorder="0" applyAlignment="0" applyProtection="0"/>
    <xf numFmtId="0" fontId="9" fillId="0" borderId="0"/>
    <xf numFmtId="0" fontId="43" fillId="107" borderId="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0" fontId="9" fillId="0" borderId="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3" fillId="0" borderId="0" applyFont="0" applyFill="0" applyBorder="0" applyAlignment="0" applyProtection="0"/>
    <xf numFmtId="169" fontId="9" fillId="0" borderId="0" applyFont="0" applyFill="0" applyBorder="0" applyAlignment="0" applyProtection="0"/>
    <xf numFmtId="165" fontId="43"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9" fontId="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9" fontId="9"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9" fontId="9" fillId="0" borderId="0" applyFont="0" applyFill="0" applyBorder="0" applyAlignment="0" applyProtection="0"/>
    <xf numFmtId="165" fontId="43"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0" fontId="124" fillId="87" borderId="0" applyNumberFormat="0" applyBorder="0" applyAlignment="0" applyProtection="0"/>
    <xf numFmtId="0" fontId="100" fillId="87" borderId="0" applyNumberFormat="0" applyBorder="0" applyAlignment="0" applyProtection="0"/>
    <xf numFmtId="0" fontId="288" fillId="54" borderId="0" applyNumberFormat="0" applyBorder="0" applyAlignment="0" applyProtection="0"/>
    <xf numFmtId="0" fontId="124" fillId="87" borderId="0" applyNumberFormat="0" applyBorder="0" applyAlignment="0" applyProtection="0"/>
    <xf numFmtId="0" fontId="124" fillId="106" borderId="0" applyNumberFormat="0" applyBorder="0" applyAlignment="0" applyProtection="0"/>
    <xf numFmtId="0" fontId="124" fillId="87" borderId="0" applyNumberFormat="0" applyBorder="0" applyAlignment="0" applyProtection="0"/>
    <xf numFmtId="0" fontId="124" fillId="87" borderId="0" applyNumberFormat="0" applyBorder="0" applyAlignment="0" applyProtection="0"/>
    <xf numFmtId="0" fontId="9" fillId="0" borderId="0"/>
    <xf numFmtId="0" fontId="39" fillId="0" borderId="0"/>
    <xf numFmtId="0" fontId="9" fillId="0" borderId="0"/>
    <xf numFmtId="0" fontId="9" fillId="0" borderId="0"/>
    <xf numFmtId="0" fontId="9" fillId="0" borderId="0"/>
    <xf numFmtId="0" fontId="9" fillId="0" borderId="0"/>
    <xf numFmtId="0" fontId="39" fillId="0" borderId="0"/>
    <xf numFmtId="0" fontId="12" fillId="0" borderId="0"/>
    <xf numFmtId="0" fontId="12" fillId="0" borderId="0"/>
    <xf numFmtId="0" fontId="12" fillId="0" borderId="0"/>
    <xf numFmtId="0" fontId="12" fillId="0" borderId="0"/>
    <xf numFmtId="0" fontId="12" fillId="0" borderId="0"/>
    <xf numFmtId="0" fontId="12" fillId="0" borderId="0"/>
    <xf numFmtId="0" fontId="43" fillId="107" borderId="0"/>
    <xf numFmtId="0" fontId="39" fillId="0" borderId="0"/>
    <xf numFmtId="0" fontId="9" fillId="0" borderId="0"/>
    <xf numFmtId="0" fontId="39" fillId="0" borderId="0"/>
    <xf numFmtId="0" fontId="12" fillId="0" borderId="0"/>
    <xf numFmtId="165" fontId="12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43" fillId="107" borderId="0"/>
    <xf numFmtId="0" fontId="39" fillId="0" borderId="0"/>
    <xf numFmtId="0" fontId="3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43" fillId="107"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3" fillId="107" borderId="0"/>
    <xf numFmtId="0" fontId="39" fillId="0" borderId="0"/>
    <xf numFmtId="0" fontId="9" fillId="0" borderId="0"/>
    <xf numFmtId="0" fontId="3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3" fillId="107" borderId="0"/>
    <xf numFmtId="0" fontId="12" fillId="0" borderId="0"/>
    <xf numFmtId="0" fontId="12" fillId="0" borderId="0"/>
    <xf numFmtId="169" fontId="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3" fillId="107"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9" fillId="0" borderId="0"/>
    <xf numFmtId="0" fontId="12" fillId="0" borderId="0"/>
    <xf numFmtId="0" fontId="12" fillId="0" borderId="0"/>
    <xf numFmtId="0" fontId="12" fillId="0" borderId="0"/>
    <xf numFmtId="0" fontId="12" fillId="0" borderId="0"/>
    <xf numFmtId="165" fontId="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48" fillId="0" borderId="0"/>
    <xf numFmtId="0" fontId="12" fillId="0" borderId="0"/>
    <xf numFmtId="165" fontId="9" fillId="0" borderId="0" applyFont="0" applyFill="0" applyBorder="0" applyAlignment="0" applyProtection="0"/>
    <xf numFmtId="0" fontId="39"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3" fillId="107" borderId="0"/>
    <xf numFmtId="0" fontId="43" fillId="107" borderId="0"/>
    <xf numFmtId="0" fontId="43" fillId="107" borderId="0"/>
    <xf numFmtId="0" fontId="39" fillId="0" borderId="0"/>
    <xf numFmtId="0" fontId="39" fillId="0" borderId="0"/>
    <xf numFmtId="0" fontId="39" fillId="0" borderId="0"/>
    <xf numFmtId="0" fontId="39" fillId="0" borderId="0"/>
    <xf numFmtId="0" fontId="12" fillId="0" borderId="0"/>
    <xf numFmtId="193" fontId="9" fillId="0" borderId="0" applyFont="0" applyFill="0" applyBorder="0" applyAlignment="0" applyProtection="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43" fillId="107" borderId="0"/>
    <xf numFmtId="0" fontId="9" fillId="0" borderId="0"/>
    <xf numFmtId="0" fontId="9" fillId="0" borderId="0"/>
    <xf numFmtId="0" fontId="9" fillId="0" borderId="0"/>
    <xf numFmtId="0" fontId="43" fillId="107" borderId="0"/>
    <xf numFmtId="0" fontId="8" fillId="0" borderId="0"/>
    <xf numFmtId="0" fontId="92" fillId="0" borderId="0"/>
    <xf numFmtId="0" fontId="43" fillId="107" borderId="0"/>
    <xf numFmtId="0" fontId="43" fillId="107"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107" borderId="0"/>
    <xf numFmtId="0" fontId="8" fillId="0" borderId="0"/>
    <xf numFmtId="0" fontId="43" fillId="107" borderId="0"/>
    <xf numFmtId="0" fontId="43" fillId="107" borderId="0"/>
    <xf numFmtId="0" fontId="43" fillId="107" borderId="0"/>
    <xf numFmtId="0" fontId="9" fillId="0" borderId="0"/>
    <xf numFmtId="0" fontId="9" fillId="0" borderId="0"/>
    <xf numFmtId="0" fontId="43" fillId="107" borderId="0"/>
    <xf numFmtId="0" fontId="9" fillId="0" borderId="0"/>
    <xf numFmtId="0" fontId="39" fillId="0" borderId="0"/>
    <xf numFmtId="0" fontId="9" fillId="0" borderId="0"/>
    <xf numFmtId="0" fontId="9" fillId="0" borderId="0"/>
    <xf numFmtId="0" fontId="39" fillId="0" borderId="0"/>
    <xf numFmtId="0" fontId="39" fillId="0" borderId="0"/>
    <xf numFmtId="0" fontId="8" fillId="0" borderId="0"/>
    <xf numFmtId="0" fontId="39" fillId="0" borderId="0"/>
    <xf numFmtId="0" fontId="9" fillId="0" borderId="0"/>
    <xf numFmtId="0" fontId="9" fillId="0" borderId="0"/>
    <xf numFmtId="0" fontId="43" fillId="107" borderId="0"/>
    <xf numFmtId="0" fontId="43" fillId="107" borderId="0"/>
    <xf numFmtId="0" fontId="8" fillId="0" borderId="0"/>
    <xf numFmtId="0" fontId="43" fillId="107" borderId="0"/>
    <xf numFmtId="0" fontId="9" fillId="0" borderId="0"/>
    <xf numFmtId="0" fontId="9" fillId="0" borderId="0"/>
    <xf numFmtId="0"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107" borderId="0"/>
    <xf numFmtId="0" fontId="43" fillId="107" borderId="0"/>
    <xf numFmtId="0" fontId="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107" borderId="0"/>
    <xf numFmtId="0" fontId="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9" fillId="0" borderId="0"/>
    <xf numFmtId="0" fontId="39" fillId="0" borderId="0"/>
    <xf numFmtId="0" fontId="43" fillId="107" borderId="0"/>
    <xf numFmtId="0" fontId="43" fillId="107" borderId="0"/>
    <xf numFmtId="0" fontId="8" fillId="0" borderId="0"/>
    <xf numFmtId="0" fontId="8" fillId="0" borderId="0"/>
    <xf numFmtId="0" fontId="8" fillId="0" borderId="0"/>
    <xf numFmtId="0" fontId="8" fillId="0" borderId="0"/>
    <xf numFmtId="0" fontId="39" fillId="0" borderId="0"/>
    <xf numFmtId="0" fontId="39" fillId="0" borderId="0"/>
    <xf numFmtId="0" fontId="39" fillId="0" borderId="0"/>
    <xf numFmtId="0" fontId="39" fillId="0" borderId="0"/>
    <xf numFmtId="0" fontId="43" fillId="86" borderId="50" applyNumberFormat="0" applyFont="0" applyAlignment="0" applyProtection="0"/>
    <xf numFmtId="0" fontId="11" fillId="19" borderId="47" applyNumberFormat="0" applyFont="0" applyAlignment="0" applyProtection="0"/>
    <xf numFmtId="0" fontId="92" fillId="46" borderId="59" applyNumberFormat="0" applyFont="0" applyAlignment="0" applyProtection="0"/>
    <xf numFmtId="0" fontId="123" fillId="19" borderId="47" applyNumberFormat="0" applyFont="0" applyAlignment="0" applyProtection="0"/>
    <xf numFmtId="0" fontId="11" fillId="19" borderId="47" applyNumberFormat="0" applyFont="0" applyAlignment="0" applyProtection="0"/>
    <xf numFmtId="0" fontId="11" fillId="46" borderId="59" applyNumberFormat="0" applyFont="0" applyAlignment="0" applyProtection="0"/>
    <xf numFmtId="0" fontId="84" fillId="47" borderId="44" applyNumberFormat="0" applyAlignment="0" applyProtection="0"/>
    <xf numFmtId="0" fontId="126" fillId="57" borderId="60" applyNumberFormat="0" applyAlignment="0" applyProtection="0"/>
    <xf numFmtId="14" fontId="95" fillId="0" borderId="0">
      <alignment horizontal="center" wrapText="1"/>
      <protection locked="0"/>
    </xf>
    <xf numFmtId="16" fontId="95" fillId="0" borderId="0">
      <alignment horizontal="center" wrapText="1"/>
      <protection locked="0"/>
    </xf>
    <xf numFmtId="9" fontId="1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135" fillId="0" borderId="0" applyNumberFormat="0" applyFill="0" applyBorder="0" applyAlignment="0" applyProtection="0"/>
    <xf numFmtId="185" fontId="127" fillId="0" borderId="0"/>
    <xf numFmtId="201" fontId="127" fillId="0" borderId="0"/>
    <xf numFmtId="185" fontId="127" fillId="0" borderId="0"/>
    <xf numFmtId="0" fontId="12" fillId="0" borderId="0"/>
    <xf numFmtId="284" fontId="129" fillId="0" borderId="0" applyNumberFormat="0" applyFill="0" applyBorder="0" applyAlignment="0" applyProtection="0">
      <alignment horizontal="left"/>
    </xf>
    <xf numFmtId="38" fontId="129" fillId="0" borderId="0"/>
    <xf numFmtId="0" fontId="129" fillId="0" borderId="0"/>
    <xf numFmtId="0" fontId="126" fillId="91" borderId="60" applyNumberFormat="0" applyAlignment="0" applyProtection="0"/>
    <xf numFmtId="0" fontId="307" fillId="57" borderId="60" applyNumberFormat="0" applyAlignment="0" applyProtection="0"/>
    <xf numFmtId="0" fontId="84" fillId="47" borderId="44" applyNumberFormat="0" applyAlignment="0" applyProtection="0"/>
    <xf numFmtId="4" fontId="43" fillId="106" borderId="50" applyNumberFormat="0" applyProtection="0">
      <alignment vertical="center"/>
    </xf>
    <xf numFmtId="4" fontId="43" fillId="106" borderId="50" applyNumberFormat="0" applyProtection="0">
      <alignment vertical="center"/>
    </xf>
    <xf numFmtId="4" fontId="130" fillId="106" borderId="62" applyNumberFormat="0" applyProtection="0">
      <alignment vertical="center"/>
    </xf>
    <xf numFmtId="4" fontId="43" fillId="106" borderId="50" applyNumberFormat="0" applyProtection="0">
      <alignment vertical="center"/>
    </xf>
    <xf numFmtId="4" fontId="130" fillId="106" borderId="62" applyNumberFormat="0" applyProtection="0">
      <alignment vertical="center"/>
    </xf>
    <xf numFmtId="4" fontId="130" fillId="106" borderId="62" applyNumberFormat="0" applyProtection="0">
      <alignment vertical="center"/>
    </xf>
    <xf numFmtId="4" fontId="259" fillId="114" borderId="50" applyNumberFormat="0" applyProtection="0">
      <alignment vertical="center"/>
    </xf>
    <xf numFmtId="4" fontId="131" fillId="106" borderId="62" applyNumberFormat="0" applyProtection="0">
      <alignment vertical="center"/>
    </xf>
    <xf numFmtId="4" fontId="259" fillId="114" borderId="50" applyNumberFormat="0" applyProtection="0">
      <alignment vertical="center"/>
    </xf>
    <xf numFmtId="4" fontId="43" fillId="114" borderId="50" applyNumberFormat="0" applyProtection="0">
      <alignment horizontal="left" vertical="center" indent="1"/>
    </xf>
    <xf numFmtId="4" fontId="130" fillId="106" borderId="62" applyNumberFormat="0" applyProtection="0">
      <alignment horizontal="left" vertical="center" indent="1"/>
    </xf>
    <xf numFmtId="4" fontId="43" fillId="114" borderId="50" applyNumberFormat="0" applyProtection="0">
      <alignment horizontal="left" vertical="center" indent="1"/>
    </xf>
    <xf numFmtId="4" fontId="130" fillId="106" borderId="62" applyNumberFormat="0" applyProtection="0">
      <alignment horizontal="left" vertical="center" indent="1"/>
    </xf>
    <xf numFmtId="4" fontId="130" fillId="106" borderId="62" applyNumberFormat="0" applyProtection="0">
      <alignment horizontal="left" vertical="center" indent="1"/>
    </xf>
    <xf numFmtId="0" fontId="260" fillId="106" borderId="62" applyNumberFormat="0" applyProtection="0">
      <alignment horizontal="left" vertical="top" indent="1"/>
    </xf>
    <xf numFmtId="0" fontId="130" fillId="106" borderId="62" applyNumberFormat="0" applyProtection="0">
      <alignment horizontal="left" vertical="top" indent="1"/>
    </xf>
    <xf numFmtId="0" fontId="260" fillId="106" borderId="62" applyNumberFormat="0" applyProtection="0">
      <alignment horizontal="left" vertical="top"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130" fillId="44" borderId="0" applyNumberFormat="0" applyProtection="0">
      <alignment horizontal="left" vertical="center" indent="1"/>
    </xf>
    <xf numFmtId="4" fontId="130" fillId="44" borderId="0" applyNumberFormat="0" applyProtection="0">
      <alignment horizontal="left" vertical="center" indent="1"/>
    </xf>
    <xf numFmtId="4" fontId="43" fillId="49" borderId="50" applyNumberFormat="0" applyProtection="0">
      <alignment horizontal="right" vertical="center"/>
    </xf>
    <xf numFmtId="4" fontId="92" fillId="49" borderId="62" applyNumberFormat="0" applyProtection="0">
      <alignment horizontal="right" vertical="center"/>
    </xf>
    <xf numFmtId="4" fontId="43" fillId="49" borderId="50" applyNumberFormat="0" applyProtection="0">
      <alignment horizontal="right" vertical="center"/>
    </xf>
    <xf numFmtId="4" fontId="43" fillId="105" borderId="50" applyNumberFormat="0" applyProtection="0">
      <alignment horizontal="right" vertical="center"/>
    </xf>
    <xf numFmtId="4" fontId="92" fillId="45" borderId="62" applyNumberFormat="0" applyProtection="0">
      <alignment horizontal="right" vertical="center"/>
    </xf>
    <xf numFmtId="4" fontId="43" fillId="105" borderId="50" applyNumberFormat="0" applyProtection="0">
      <alignment horizontal="right" vertical="center"/>
    </xf>
    <xf numFmtId="4" fontId="43" fillId="99" borderId="85" applyNumberFormat="0" applyProtection="0">
      <alignment horizontal="right" vertical="center"/>
    </xf>
    <xf numFmtId="4" fontId="92" fillId="99" borderId="62" applyNumberFormat="0" applyProtection="0">
      <alignment horizontal="right" vertical="center"/>
    </xf>
    <xf numFmtId="4" fontId="43" fillId="99" borderId="85" applyNumberFormat="0" applyProtection="0">
      <alignment horizontal="right" vertical="center"/>
    </xf>
    <xf numFmtId="4" fontId="43" fillId="59" borderId="50" applyNumberFormat="0" applyProtection="0">
      <alignment horizontal="right" vertical="center"/>
    </xf>
    <xf numFmtId="4" fontId="92" fillId="59" borderId="62" applyNumberFormat="0" applyProtection="0">
      <alignment horizontal="right" vertical="center"/>
    </xf>
    <xf numFmtId="4" fontId="43" fillId="59" borderId="50" applyNumberFormat="0" applyProtection="0">
      <alignment horizontal="right" vertical="center"/>
    </xf>
    <xf numFmtId="4" fontId="43" fillId="63" borderId="50" applyNumberFormat="0" applyProtection="0">
      <alignment horizontal="right" vertical="center"/>
    </xf>
    <xf numFmtId="4" fontId="92" fillId="63" borderId="62" applyNumberFormat="0" applyProtection="0">
      <alignment horizontal="right" vertical="center"/>
    </xf>
    <xf numFmtId="4" fontId="43" fillId="63" borderId="50" applyNumberFormat="0" applyProtection="0">
      <alignment horizontal="right" vertical="center"/>
    </xf>
    <xf numFmtId="4" fontId="43" fillId="100" borderId="50" applyNumberFormat="0" applyProtection="0">
      <alignment horizontal="right" vertical="center"/>
    </xf>
    <xf numFmtId="4" fontId="92" fillId="100" borderId="62" applyNumberFormat="0" applyProtection="0">
      <alignment horizontal="right" vertical="center"/>
    </xf>
    <xf numFmtId="4" fontId="43" fillId="100" borderId="50" applyNumberFormat="0" applyProtection="0">
      <alignment horizontal="right" vertical="center"/>
    </xf>
    <xf numFmtId="4" fontId="43" fillId="56" borderId="50" applyNumberFormat="0" applyProtection="0">
      <alignment horizontal="right" vertical="center"/>
    </xf>
    <xf numFmtId="4" fontId="92" fillId="56" borderId="62" applyNumberFormat="0" applyProtection="0">
      <alignment horizontal="right" vertical="center"/>
    </xf>
    <xf numFmtId="4" fontId="43" fillId="56" borderId="50" applyNumberFormat="0" applyProtection="0">
      <alignment horizontal="right" vertical="center"/>
    </xf>
    <xf numFmtId="4" fontId="43" fillId="108" borderId="50" applyNumberFormat="0" applyProtection="0">
      <alignment horizontal="right" vertical="center"/>
    </xf>
    <xf numFmtId="4" fontId="92" fillId="108" borderId="62" applyNumberFormat="0" applyProtection="0">
      <alignment horizontal="right" vertical="center"/>
    </xf>
    <xf numFmtId="4" fontId="43" fillId="108" borderId="50" applyNumberFormat="0" applyProtection="0">
      <alignment horizontal="right" vertical="center"/>
    </xf>
    <xf numFmtId="4" fontId="43" fillId="58" borderId="50" applyNumberFormat="0" applyProtection="0">
      <alignment horizontal="right" vertical="center"/>
    </xf>
    <xf numFmtId="4" fontId="92" fillId="58" borderId="62" applyNumberFormat="0" applyProtection="0">
      <alignment horizontal="right" vertical="center"/>
    </xf>
    <xf numFmtId="4" fontId="43" fillId="58" borderId="50" applyNumberFormat="0" applyProtection="0">
      <alignment horizontal="right" vertical="center"/>
    </xf>
    <xf numFmtId="4" fontId="43" fillId="109" borderId="85" applyNumberFormat="0" applyProtection="0">
      <alignment horizontal="left" vertical="center" indent="1"/>
    </xf>
    <xf numFmtId="4" fontId="43" fillId="109"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43" fillId="44" borderId="50" applyNumberFormat="0" applyProtection="0">
      <alignment horizontal="right" vertical="center"/>
    </xf>
    <xf numFmtId="4" fontId="92" fillId="44" borderId="62" applyNumberFormat="0" applyProtection="0">
      <alignment horizontal="right" vertical="center"/>
    </xf>
    <xf numFmtId="4" fontId="43" fillId="44" borderId="50" applyNumberFormat="0" applyProtection="0">
      <alignment horizontal="right" vertical="center"/>
    </xf>
    <xf numFmtId="4" fontId="92" fillId="44" borderId="62" applyNumberFormat="0" applyProtection="0">
      <alignment horizontal="right" vertical="center"/>
    </xf>
    <xf numFmtId="4" fontId="92" fillId="44" borderId="62" applyNumberFormat="0" applyProtection="0">
      <alignment horizontal="right" vertical="center"/>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92" fillId="110" borderId="0" applyNumberFormat="0" applyProtection="0">
      <alignment horizontal="left" vertical="center" indent="1"/>
    </xf>
    <xf numFmtId="4" fontId="43" fillId="110"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92" fillId="44" borderId="0" applyNumberFormat="0" applyProtection="0">
      <alignment horizontal="left" vertical="center" indent="1"/>
    </xf>
    <xf numFmtId="4" fontId="43" fillId="44" borderId="85"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43" fillId="55" borderId="62" applyNumberFormat="0" applyProtection="0">
      <alignment horizontal="left" vertical="top"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43" fillId="44" borderId="62" applyNumberFormat="0" applyProtection="0">
      <alignment horizontal="left" vertical="top"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43" fillId="110" borderId="50" applyNumberFormat="0" applyProtection="0">
      <alignment horizontal="left" vertical="center" indent="1"/>
    </xf>
    <xf numFmtId="0" fontId="9" fillId="110" borderId="62" applyNumberFormat="0" applyProtection="0">
      <alignment horizontal="left" vertical="center" indent="1"/>
    </xf>
    <xf numFmtId="0" fontId="43" fillId="110" borderId="50" applyNumberFormat="0" applyProtection="0">
      <alignment horizontal="left" vertical="center" indent="1"/>
    </xf>
    <xf numFmtId="0" fontId="43" fillId="110" borderId="62" applyNumberFormat="0" applyProtection="0">
      <alignment horizontal="left" vertical="top" indent="1"/>
    </xf>
    <xf numFmtId="0" fontId="9" fillId="110" borderId="62" applyNumberFormat="0" applyProtection="0">
      <alignment horizontal="left" vertical="top" indent="1"/>
    </xf>
    <xf numFmtId="0" fontId="43" fillId="110" borderId="62" applyNumberFormat="0" applyProtection="0">
      <alignment horizontal="left" vertical="top" indent="1"/>
    </xf>
    <xf numFmtId="0" fontId="64" fillId="55" borderId="96" applyBorder="0"/>
    <xf numFmtId="4" fontId="185" fillId="46" borderId="62" applyNumberFormat="0" applyProtection="0">
      <alignment vertical="center"/>
    </xf>
    <xf numFmtId="4" fontId="92" fillId="46" borderId="62" applyNumberFormat="0" applyProtection="0">
      <alignment vertical="center"/>
    </xf>
    <xf numFmtId="4" fontId="185" fillId="46" borderId="62" applyNumberFormat="0" applyProtection="0">
      <alignment vertical="center"/>
    </xf>
    <xf numFmtId="4" fontId="308" fillId="46" borderId="62" applyNumberFormat="0" applyProtection="0">
      <alignment vertical="center"/>
    </xf>
    <xf numFmtId="4" fontId="185" fillId="57" borderId="62" applyNumberFormat="0" applyProtection="0">
      <alignment horizontal="left" vertical="center" indent="1"/>
    </xf>
    <xf numFmtId="4" fontId="92" fillId="46" borderId="62" applyNumberFormat="0" applyProtection="0">
      <alignment horizontal="left" vertical="center" indent="1"/>
    </xf>
    <xf numFmtId="4" fontId="185" fillId="57" borderId="62" applyNumberFormat="0" applyProtection="0">
      <alignment horizontal="left" vertical="center" indent="1"/>
    </xf>
    <xf numFmtId="0" fontId="185" fillId="46" borderId="62" applyNumberFormat="0" applyProtection="0">
      <alignment horizontal="left" vertical="top" indent="1"/>
    </xf>
    <xf numFmtId="0" fontId="92" fillId="46" borderId="62" applyNumberFormat="0" applyProtection="0">
      <alignment horizontal="left" vertical="top" indent="1"/>
    </xf>
    <xf numFmtId="0" fontId="185" fillId="46" borderId="62" applyNumberFormat="0" applyProtection="0">
      <alignment horizontal="left" vertical="top" indent="1"/>
    </xf>
    <xf numFmtId="4" fontId="43" fillId="0" borderId="50" applyNumberFormat="0" applyProtection="0">
      <alignment horizontal="right" vertical="center"/>
    </xf>
    <xf numFmtId="4" fontId="92" fillId="110" borderId="62" applyNumberFormat="0" applyProtection="0">
      <alignment horizontal="right" vertical="center"/>
    </xf>
    <xf numFmtId="4" fontId="43" fillId="0" borderId="50" applyNumberFormat="0" applyProtection="0">
      <alignment horizontal="right" vertical="center"/>
    </xf>
    <xf numFmtId="4" fontId="92" fillId="110" borderId="62" applyNumberFormat="0" applyProtection="0">
      <alignment horizontal="right" vertical="center"/>
    </xf>
    <xf numFmtId="4" fontId="92" fillId="110" borderId="62" applyNumberFormat="0" applyProtection="0">
      <alignment horizontal="right" vertical="center"/>
    </xf>
    <xf numFmtId="4" fontId="259" fillId="6" borderId="50" applyNumberFormat="0" applyProtection="0">
      <alignment horizontal="right" vertical="center"/>
    </xf>
    <xf numFmtId="4" fontId="308" fillId="110" borderId="62" applyNumberFormat="0" applyProtection="0">
      <alignment horizontal="right" vertical="center"/>
    </xf>
    <xf numFmtId="4" fontId="259" fillId="6" borderId="50" applyNumberFormat="0" applyProtection="0">
      <alignment horizontal="right" vertical="center"/>
    </xf>
    <xf numFmtId="4" fontId="43" fillId="62" borderId="50" applyNumberFormat="0" applyProtection="0">
      <alignment horizontal="left" vertical="center" indent="1"/>
    </xf>
    <xf numFmtId="4" fontId="92" fillId="44" borderId="62" applyNumberFormat="0" applyProtection="0">
      <alignment horizontal="left" vertical="center" indent="1"/>
    </xf>
    <xf numFmtId="4" fontId="43" fillId="62" borderId="50" applyNumberFormat="0" applyProtection="0">
      <alignment horizontal="left" vertical="center" indent="1"/>
    </xf>
    <xf numFmtId="4" fontId="92" fillId="44" borderId="62" applyNumberFormat="0" applyProtection="0">
      <alignment horizontal="left" vertical="center" indent="1"/>
    </xf>
    <xf numFmtId="4" fontId="92" fillId="44" borderId="62" applyNumberFormat="0" applyProtection="0">
      <alignment horizontal="left" vertical="center" indent="1"/>
    </xf>
    <xf numFmtId="0" fontId="185" fillId="44" borderId="62" applyNumberFormat="0" applyProtection="0">
      <alignment horizontal="left" vertical="top" indent="1"/>
    </xf>
    <xf numFmtId="0" fontId="92" fillId="44" borderId="62" applyNumberFormat="0" applyProtection="0">
      <alignment horizontal="left" vertical="top" indent="1"/>
    </xf>
    <xf numFmtId="0" fontId="185" fillId="44" borderId="62" applyNumberFormat="0" applyProtection="0">
      <alignment horizontal="left" vertical="top" indent="1"/>
    </xf>
    <xf numFmtId="4" fontId="261" fillId="104" borderId="85" applyNumberFormat="0" applyProtection="0">
      <alignment horizontal="left" vertical="center" indent="1"/>
    </xf>
    <xf numFmtId="4" fontId="261" fillId="104" borderId="85" applyNumberFormat="0" applyProtection="0">
      <alignment horizontal="left" vertical="center" indent="1"/>
    </xf>
    <xf numFmtId="4" fontId="262" fillId="47" borderId="50" applyNumberFormat="0" applyProtection="0">
      <alignment horizontal="right" vertical="center"/>
    </xf>
    <xf numFmtId="4" fontId="286" fillId="110" borderId="62" applyNumberFormat="0" applyProtection="0">
      <alignment horizontal="right" vertical="center"/>
    </xf>
    <xf numFmtId="4" fontId="262" fillId="47" borderId="50" applyNumberFormat="0" applyProtection="0">
      <alignment horizontal="right" vertical="center"/>
    </xf>
    <xf numFmtId="40" fontId="133" fillId="0" borderId="0" applyBorder="0">
      <alignment horizontal="right"/>
    </xf>
    <xf numFmtId="0" fontId="133" fillId="0" borderId="0" applyBorder="0">
      <alignment horizontal="right"/>
    </xf>
    <xf numFmtId="0" fontId="316" fillId="0" borderId="0" applyNumberFormat="0" applyFill="0" applyBorder="0" applyAlignment="0" applyProtection="0"/>
    <xf numFmtId="0" fontId="87" fillId="0" borderId="0" applyNumberFormat="0" applyFill="0" applyBorder="0" applyAlignment="0" applyProtection="0"/>
    <xf numFmtId="0" fontId="317" fillId="0" borderId="0" applyNumberFormat="0" applyFill="0" applyBorder="0" applyAlignment="0" applyProtection="0"/>
    <xf numFmtId="0" fontId="88" fillId="0" borderId="0" applyNumberFormat="0" applyFill="0" applyBorder="0" applyAlignment="0" applyProtection="0"/>
    <xf numFmtId="0" fontId="275" fillId="0" borderId="0" applyNumberFormat="0" applyFill="0" applyBorder="0" applyAlignment="0" applyProtection="0"/>
    <xf numFmtId="0" fontId="9" fillId="0" borderId="0"/>
    <xf numFmtId="0" fontId="275" fillId="0" borderId="0" applyNumberFormat="0" applyFill="0" applyBorder="0" applyAlignment="0" applyProtection="0"/>
    <xf numFmtId="0" fontId="275" fillId="0" borderId="0" applyNumberFormat="0" applyFill="0" applyBorder="0" applyAlignment="0" applyProtection="0"/>
    <xf numFmtId="0" fontId="275" fillId="0" borderId="0" applyNumberFormat="0" applyFill="0" applyBorder="0" applyAlignment="0" applyProtection="0"/>
    <xf numFmtId="0" fontId="275" fillId="0" borderId="0" applyNumberFormat="0" applyFill="0" applyBorder="0" applyAlignment="0" applyProtection="0"/>
    <xf numFmtId="0" fontId="275" fillId="0" borderId="0" applyNumberFormat="0" applyFill="0" applyBorder="0" applyAlignment="0" applyProtection="0"/>
    <xf numFmtId="191" fontId="109" fillId="0" borderId="64">
      <protection locked="0"/>
    </xf>
    <xf numFmtId="4" fontId="92" fillId="110" borderId="0" applyNumberFormat="0" applyProtection="0">
      <alignment horizontal="left" vertical="center" indent="1"/>
    </xf>
    <xf numFmtId="0" fontId="110" fillId="0" borderId="97" applyNumberFormat="0" applyFill="0" applyAlignment="0" applyProtection="0"/>
    <xf numFmtId="0" fontId="2" fillId="0" borderId="94"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305" fillId="0" borderId="94" applyNumberFormat="0" applyFill="0" applyAlignment="0" applyProtection="0"/>
    <xf numFmtId="0" fontId="305" fillId="0" borderId="94" applyNumberFormat="0" applyFill="0" applyAlignment="0" applyProtection="0"/>
    <xf numFmtId="0" fontId="305" fillId="0" borderId="94" applyNumberFormat="0" applyFill="0" applyAlignment="0" applyProtection="0"/>
    <xf numFmtId="191" fontId="109" fillId="0" borderId="64">
      <protection locked="0"/>
    </xf>
    <xf numFmtId="0" fontId="110" fillId="0" borderId="87" applyNumberFormat="0" applyFill="0" applyAlignment="0" applyProtection="0"/>
    <xf numFmtId="0" fontId="110" fillId="0" borderId="97" applyNumberFormat="0" applyFill="0" applyAlignment="0" applyProtection="0"/>
    <xf numFmtId="191" fontId="109" fillId="0" borderId="64">
      <protection locked="0"/>
    </xf>
    <xf numFmtId="0" fontId="87" fillId="0" borderId="0" applyNumberFormat="0" applyFill="0" applyBorder="0" applyAlignment="0" applyProtection="0"/>
    <xf numFmtId="0" fontId="12" fillId="0" borderId="0"/>
    <xf numFmtId="0" fontId="12" fillId="0" borderId="0"/>
    <xf numFmtId="0" fontId="43" fillId="110" borderId="62" applyNumberFormat="0" applyProtection="0">
      <alignment horizontal="left" vertical="top" indent="1"/>
    </xf>
    <xf numFmtId="0" fontId="12" fillId="0" borderId="0"/>
    <xf numFmtId="0" fontId="8" fillId="37" borderId="0" applyNumberFormat="0" applyBorder="0" applyAlignment="0" applyProtection="0"/>
    <xf numFmtId="0" fontId="8" fillId="41" borderId="0" applyNumberFormat="0" applyBorder="0" applyAlignment="0" applyProtection="0"/>
    <xf numFmtId="0" fontId="8" fillId="22"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3" fillId="23" borderId="0" applyNumberFormat="0" applyBorder="0" applyAlignment="0" applyProtection="0"/>
    <xf numFmtId="0" fontId="3" fillId="39" borderId="0" applyNumberFormat="0" applyBorder="0" applyAlignment="0" applyProtection="0"/>
    <xf numFmtId="0" fontId="81" fillId="13" borderId="0" applyNumberFormat="0" applyBorder="0" applyAlignment="0" applyProtection="0"/>
    <xf numFmtId="0" fontId="85" fillId="17" borderId="43" applyNumberFormat="0" applyAlignment="0" applyProtection="0"/>
    <xf numFmtId="0" fontId="39" fillId="0" borderId="0"/>
    <xf numFmtId="0" fontId="85" fillId="17" borderId="43" applyNumberFormat="0" applyAlignment="0" applyProtection="0"/>
    <xf numFmtId="0" fontId="39" fillId="0" borderId="0"/>
    <xf numFmtId="0" fontId="3" fillId="20" borderId="0" applyNumberFormat="0" applyBorder="0" applyAlignment="0" applyProtection="0"/>
    <xf numFmtId="0" fontId="39" fillId="0" borderId="0"/>
    <xf numFmtId="0" fontId="3" fillId="32" borderId="0" applyNumberFormat="0" applyBorder="0" applyAlignment="0" applyProtection="0"/>
    <xf numFmtId="0" fontId="3" fillId="40" borderId="0" applyNumberFormat="0" applyBorder="0" applyAlignment="0" applyProtection="0"/>
    <xf numFmtId="0" fontId="82" fillId="14" borderId="0" applyNumberFormat="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0" fontId="84" fillId="17" borderId="44" applyNumberFormat="0" applyAlignment="0" applyProtection="0"/>
    <xf numFmtId="0" fontId="84" fillId="17" borderId="44" applyNumberFormat="0" applyAlignment="0" applyProtection="0"/>
    <xf numFmtId="0" fontId="2" fillId="0" borderId="48" applyNumberFormat="0" applyFill="0" applyAlignment="0" applyProtection="0"/>
    <xf numFmtId="0" fontId="12" fillId="0" borderId="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191" fontId="109" fillId="0" borderId="64">
      <protection locked="0"/>
    </xf>
    <xf numFmtId="0" fontId="112" fillId="0" borderId="93" applyNumberFormat="0" applyFill="0" applyAlignment="0" applyProtection="0"/>
    <xf numFmtId="0" fontId="112" fillId="0" borderId="93" applyNumberFormat="0" applyFill="0" applyAlignment="0" applyProtection="0"/>
    <xf numFmtId="0" fontId="112" fillId="0" borderId="93" applyNumberFormat="0" applyFill="0" applyAlignment="0" applyProtection="0"/>
    <xf numFmtId="0" fontId="112" fillId="0" borderId="93" applyNumberFormat="0" applyFill="0" applyAlignment="0" applyProtection="0"/>
    <xf numFmtId="0" fontId="112" fillId="0" borderId="93" applyNumberFormat="0" applyFill="0" applyAlignment="0" applyProtection="0"/>
    <xf numFmtId="0" fontId="112" fillId="0" borderId="93" applyNumberFormat="0" applyFill="0" applyAlignment="0" applyProtection="0"/>
    <xf numFmtId="0" fontId="118" fillId="0" borderId="92" applyNumberFormat="0" applyFill="0" applyAlignment="0" applyProtection="0"/>
    <xf numFmtId="0" fontId="118" fillId="0" borderId="92" applyNumberFormat="0" applyFill="0" applyAlignment="0" applyProtection="0"/>
    <xf numFmtId="0" fontId="118" fillId="0" borderId="92" applyNumberFormat="0" applyFill="0" applyAlignment="0" applyProtection="0"/>
    <xf numFmtId="0" fontId="118" fillId="0" borderId="92" applyNumberFormat="0" applyFill="0" applyAlignment="0" applyProtection="0"/>
    <xf numFmtId="0" fontId="118" fillId="0" borderId="92" applyNumberFormat="0" applyFill="0" applyAlignment="0" applyProtection="0"/>
    <xf numFmtId="0" fontId="118" fillId="0" borderId="92" applyNumberFormat="0" applyFill="0" applyAlignment="0" applyProtection="0"/>
    <xf numFmtId="0" fontId="117" fillId="0" borderId="54" applyNumberFormat="0" applyFill="0" applyAlignment="0" applyProtection="0"/>
    <xf numFmtId="0" fontId="117" fillId="0" borderId="54" applyNumberFormat="0" applyFill="0" applyAlignment="0" applyProtection="0"/>
    <xf numFmtId="0" fontId="117" fillId="0" borderId="54" applyNumberFormat="0" applyFill="0" applyAlignment="0" applyProtection="0"/>
    <xf numFmtId="0" fontId="117" fillId="0" borderId="54" applyNumberFormat="0" applyFill="0" applyAlignment="0" applyProtection="0"/>
    <xf numFmtId="0" fontId="117" fillId="0" borderId="54" applyNumberFormat="0" applyFill="0" applyAlignment="0" applyProtection="0"/>
    <xf numFmtId="0" fontId="117" fillId="0" borderId="54" applyNumberFormat="0" applyFill="0" applyAlignment="0" applyProtection="0"/>
    <xf numFmtId="0" fontId="310" fillId="0" borderId="0" applyNumberFormat="0" applyFill="0" applyBorder="0" applyAlignment="0" applyProtection="0"/>
    <xf numFmtId="0" fontId="310" fillId="0" borderId="0" applyNumberFormat="0" applyFill="0" applyBorder="0" applyAlignment="0" applyProtection="0"/>
    <xf numFmtId="0" fontId="310" fillId="0" borderId="0" applyNumberFormat="0" applyFill="0" applyBorder="0" applyAlignment="0" applyProtection="0"/>
    <xf numFmtId="0" fontId="310" fillId="0" borderId="0" applyNumberFormat="0" applyFill="0" applyBorder="0" applyAlignment="0" applyProtection="0"/>
    <xf numFmtId="0" fontId="310" fillId="0" borderId="0" applyNumberFormat="0" applyFill="0" applyBorder="0" applyAlignment="0" applyProtection="0"/>
    <xf numFmtId="0" fontId="310" fillId="0" borderId="0" applyNumberFormat="0" applyFill="0" applyBorder="0" applyAlignment="0" applyProtection="0"/>
    <xf numFmtId="0" fontId="310" fillId="0" borderId="0" applyNumberFormat="0" applyFill="0" applyBorder="0" applyAlignment="0" applyProtection="0"/>
    <xf numFmtId="4" fontId="262" fillId="47" borderId="50" applyNumberFormat="0" applyProtection="0">
      <alignment horizontal="right" vertical="center"/>
    </xf>
    <xf numFmtId="4" fontId="262" fillId="47" borderId="50" applyNumberFormat="0" applyProtection="0">
      <alignment horizontal="right" vertical="center"/>
    </xf>
    <xf numFmtId="4" fontId="262" fillId="47" borderId="50" applyNumberFormat="0" applyProtection="0">
      <alignment horizontal="right" vertical="center"/>
    </xf>
    <xf numFmtId="4" fontId="262" fillId="47" borderId="50" applyNumberFormat="0" applyProtection="0">
      <alignment horizontal="right" vertical="center"/>
    </xf>
    <xf numFmtId="4" fontId="262" fillId="47" borderId="50" applyNumberFormat="0" applyProtection="0">
      <alignment horizontal="right" vertical="center"/>
    </xf>
    <xf numFmtId="4" fontId="261" fillId="104" borderId="85" applyNumberFormat="0" applyProtection="0">
      <alignment horizontal="left" vertical="center" indent="1"/>
    </xf>
    <xf numFmtId="4" fontId="261" fillId="104" borderId="85" applyNumberFormat="0" applyProtection="0">
      <alignment horizontal="left" vertical="center" indent="1"/>
    </xf>
    <xf numFmtId="4" fontId="261" fillId="104" borderId="85" applyNumberFormat="0" applyProtection="0">
      <alignment horizontal="left" vertical="center" indent="1"/>
    </xf>
    <xf numFmtId="4" fontId="261" fillId="104" borderId="85" applyNumberFormat="0" applyProtection="0">
      <alignment horizontal="left" vertical="center" indent="1"/>
    </xf>
    <xf numFmtId="4" fontId="261" fillId="104" borderId="85" applyNumberFormat="0" applyProtection="0">
      <alignment horizontal="left" vertical="center" indent="1"/>
    </xf>
    <xf numFmtId="4" fontId="261" fillId="104" borderId="85" applyNumberFormat="0" applyProtection="0">
      <alignment horizontal="left" vertical="center" indent="1"/>
    </xf>
    <xf numFmtId="0" fontId="185" fillId="44" borderId="62" applyNumberFormat="0" applyProtection="0">
      <alignment horizontal="left" vertical="top" indent="1"/>
    </xf>
    <xf numFmtId="0" fontId="185" fillId="44" borderId="62" applyNumberFormat="0" applyProtection="0">
      <alignment horizontal="left" vertical="top" indent="1"/>
    </xf>
    <xf numFmtId="0" fontId="185" fillId="44" borderId="62" applyNumberFormat="0" applyProtection="0">
      <alignment horizontal="left" vertical="top" indent="1"/>
    </xf>
    <xf numFmtId="0" fontId="185" fillId="44" borderId="62" applyNumberFormat="0" applyProtection="0">
      <alignment horizontal="left" vertical="top" indent="1"/>
    </xf>
    <xf numFmtId="0" fontId="185" fillId="44" borderId="62" applyNumberFormat="0" applyProtection="0">
      <alignment horizontal="left" vertical="top" indent="1"/>
    </xf>
    <xf numFmtId="0" fontId="185" fillId="44" borderId="62" applyNumberFormat="0" applyProtection="0">
      <alignment horizontal="left" vertical="top" indent="1"/>
    </xf>
    <xf numFmtId="0" fontId="185" fillId="44" borderId="62" applyNumberFormat="0" applyProtection="0">
      <alignment horizontal="left" vertical="top"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92" fillId="44" borderId="62" applyNumberFormat="0" applyProtection="0">
      <alignment horizontal="left" vertical="center" indent="1"/>
    </xf>
    <xf numFmtId="4" fontId="259" fillId="6" borderId="50" applyNumberFormat="0" applyProtection="0">
      <alignment horizontal="right" vertical="center"/>
    </xf>
    <xf numFmtId="4" fontId="259" fillId="6" borderId="50" applyNumberFormat="0" applyProtection="0">
      <alignment horizontal="right" vertical="center"/>
    </xf>
    <xf numFmtId="4" fontId="259" fillId="6" borderId="50" applyNumberFormat="0" applyProtection="0">
      <alignment horizontal="right" vertical="center"/>
    </xf>
    <xf numFmtId="4" fontId="259" fillId="6" borderId="50" applyNumberFormat="0" applyProtection="0">
      <alignment horizontal="right" vertical="center"/>
    </xf>
    <xf numFmtId="4" fontId="259" fillId="6" borderId="50" applyNumberFormat="0" applyProtection="0">
      <alignment horizontal="right" vertical="center"/>
    </xf>
    <xf numFmtId="4" fontId="259" fillId="6" borderId="50" applyNumberFormat="0" applyProtection="0">
      <alignment horizontal="right" vertical="center"/>
    </xf>
    <xf numFmtId="4" fontId="259" fillId="6"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43" fillId="0" borderId="50" applyNumberFormat="0" applyProtection="0">
      <alignment horizontal="right" vertical="center"/>
    </xf>
    <xf numFmtId="4" fontId="92" fillId="110" borderId="62" applyNumberFormat="0" applyProtection="0">
      <alignment horizontal="right" vertical="center"/>
    </xf>
    <xf numFmtId="0" fontId="185" fillId="46" borderId="62" applyNumberFormat="0" applyProtection="0">
      <alignment horizontal="left" vertical="top" indent="1"/>
    </xf>
    <xf numFmtId="0" fontId="185" fillId="46" borderId="62" applyNumberFormat="0" applyProtection="0">
      <alignment horizontal="left" vertical="top" indent="1"/>
    </xf>
    <xf numFmtId="0" fontId="185" fillId="46" borderId="62" applyNumberFormat="0" applyProtection="0">
      <alignment horizontal="left" vertical="top" indent="1"/>
    </xf>
    <xf numFmtId="0" fontId="185" fillId="46" borderId="62" applyNumberFormat="0" applyProtection="0">
      <alignment horizontal="left" vertical="top" indent="1"/>
    </xf>
    <xf numFmtId="0" fontId="185" fillId="46" borderId="62" applyNumberFormat="0" applyProtection="0">
      <alignment horizontal="left" vertical="top" indent="1"/>
    </xf>
    <xf numFmtId="4" fontId="185" fillId="57" borderId="62" applyNumberFormat="0" applyProtection="0">
      <alignment horizontal="left" vertical="center" indent="1"/>
    </xf>
    <xf numFmtId="4" fontId="185" fillId="57" borderId="62" applyNumberFormat="0" applyProtection="0">
      <alignment horizontal="left" vertical="center" indent="1"/>
    </xf>
    <xf numFmtId="4" fontId="185" fillId="57" borderId="62" applyNumberFormat="0" applyProtection="0">
      <alignment horizontal="left" vertical="center" indent="1"/>
    </xf>
    <xf numFmtId="4" fontId="185" fillId="57" borderId="62" applyNumberFormat="0" applyProtection="0">
      <alignment horizontal="left" vertical="center" indent="1"/>
    </xf>
    <xf numFmtId="4" fontId="185" fillId="57" borderId="62" applyNumberFormat="0" applyProtection="0">
      <alignment horizontal="left" vertical="center" indent="1"/>
    </xf>
    <xf numFmtId="4" fontId="185" fillId="57" borderId="62" applyNumberFormat="0" applyProtection="0">
      <alignment horizontal="left" vertical="center" indent="1"/>
    </xf>
    <xf numFmtId="4" fontId="259" fillId="103" borderId="57" applyNumberFormat="0" applyProtection="0">
      <alignment vertical="center"/>
    </xf>
    <xf numFmtId="4" fontId="259" fillId="103" borderId="57" applyNumberFormat="0" applyProtection="0">
      <alignment vertical="center"/>
    </xf>
    <xf numFmtId="4" fontId="259" fillId="103" borderId="57" applyNumberFormat="0" applyProtection="0">
      <alignment vertical="center"/>
    </xf>
    <xf numFmtId="4" fontId="259" fillId="103" borderId="57" applyNumberFormat="0" applyProtection="0">
      <alignment vertical="center"/>
    </xf>
    <xf numFmtId="4" fontId="259" fillId="103" borderId="57" applyNumberFormat="0" applyProtection="0">
      <alignment vertical="center"/>
    </xf>
    <xf numFmtId="4" fontId="259" fillId="103" borderId="57" applyNumberFormat="0" applyProtection="0">
      <alignment vertical="center"/>
    </xf>
    <xf numFmtId="4" fontId="259" fillId="103" borderId="57" applyNumberFormat="0" applyProtection="0">
      <alignment vertical="center"/>
    </xf>
    <xf numFmtId="4" fontId="185" fillId="46" borderId="62" applyNumberFormat="0" applyProtection="0">
      <alignment vertical="center"/>
    </xf>
    <xf numFmtId="4" fontId="185" fillId="46" borderId="62" applyNumberFormat="0" applyProtection="0">
      <alignment vertical="center"/>
    </xf>
    <xf numFmtId="4" fontId="185" fillId="46" borderId="62" applyNumberFormat="0" applyProtection="0">
      <alignment vertical="center"/>
    </xf>
    <xf numFmtId="4" fontId="185" fillId="46" borderId="62" applyNumberFormat="0" applyProtection="0">
      <alignment vertical="center"/>
    </xf>
    <xf numFmtId="4" fontId="185" fillId="46" borderId="62" applyNumberFormat="0" applyProtection="0">
      <alignment vertical="center"/>
    </xf>
    <xf numFmtId="0" fontId="43" fillId="47" borderId="95" applyNumberFormat="0">
      <protection locked="0"/>
    </xf>
    <xf numFmtId="0" fontId="43" fillId="47" borderId="95" applyNumberFormat="0">
      <protection locked="0"/>
    </xf>
    <xf numFmtId="0" fontId="43" fillId="47" borderId="95" applyNumberFormat="0">
      <protection locked="0"/>
    </xf>
    <xf numFmtId="0" fontId="43" fillId="47" borderId="95" applyNumberFormat="0">
      <protection locked="0"/>
    </xf>
    <xf numFmtId="0" fontId="43" fillId="47" borderId="95" applyNumberFormat="0">
      <protection locked="0"/>
    </xf>
    <xf numFmtId="0" fontId="9" fillId="47" borderId="57" applyNumberFormat="0">
      <protection locked="0"/>
    </xf>
    <xf numFmtId="0" fontId="43" fillId="47" borderId="95" applyNumberFormat="0">
      <protection locked="0"/>
    </xf>
    <xf numFmtId="0" fontId="43" fillId="47" borderId="95" applyNumberFormat="0">
      <protection locked="0"/>
    </xf>
    <xf numFmtId="0" fontId="43" fillId="47" borderId="95" applyNumberFormat="0">
      <protection locked="0"/>
    </xf>
    <xf numFmtId="0" fontId="9" fillId="47" borderId="57" applyNumberFormat="0">
      <protection locked="0"/>
    </xf>
    <xf numFmtId="0" fontId="43" fillId="47" borderId="95" applyNumberFormat="0">
      <protection locked="0"/>
    </xf>
    <xf numFmtId="0" fontId="43" fillId="47" borderId="95" applyNumberFormat="0">
      <protection locked="0"/>
    </xf>
    <xf numFmtId="0" fontId="43" fillId="47" borderId="95"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43" fillId="47" borderId="95" applyNumberFormat="0">
      <protection locked="0"/>
    </xf>
    <xf numFmtId="0" fontId="43" fillId="47" borderId="95" applyNumberFormat="0">
      <protection locked="0"/>
    </xf>
    <xf numFmtId="0" fontId="43" fillId="47" borderId="95"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43" fillId="47" borderId="95" applyNumberFormat="0">
      <protection locked="0"/>
    </xf>
    <xf numFmtId="0" fontId="43" fillId="47" borderId="95" applyNumberFormat="0">
      <protection locked="0"/>
    </xf>
    <xf numFmtId="0" fontId="43" fillId="47" borderId="95"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43" fillId="47" borderId="95" applyNumberFormat="0">
      <protection locked="0"/>
    </xf>
    <xf numFmtId="0" fontId="43" fillId="47" borderId="95"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43" fillId="47" borderId="95" applyNumberFormat="0">
      <protection locked="0"/>
    </xf>
    <xf numFmtId="0" fontId="43" fillId="47" borderId="95"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43" fillId="47" borderId="95" applyNumberFormat="0">
      <protection locked="0"/>
    </xf>
    <xf numFmtId="0" fontId="43" fillId="47" borderId="95" applyNumberFormat="0">
      <protection locked="0"/>
    </xf>
    <xf numFmtId="0" fontId="43" fillId="47" borderId="95" applyNumberFormat="0">
      <protection locked="0"/>
    </xf>
    <xf numFmtId="0" fontId="9" fillId="47" borderId="57" applyNumberFormat="0">
      <protection locked="0"/>
    </xf>
    <xf numFmtId="0" fontId="43"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9"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9"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9" fillId="110" borderId="62" applyNumberFormat="0" applyProtection="0">
      <alignment horizontal="left" vertical="top" indent="1"/>
    </xf>
    <xf numFmtId="0" fontId="43" fillId="110" borderId="62" applyNumberFormat="0" applyProtection="0">
      <alignment horizontal="left" vertical="top" indent="1"/>
    </xf>
    <xf numFmtId="0" fontId="9" fillId="44" borderId="62" applyNumberFormat="0" applyProtection="0">
      <alignment horizontal="left" vertical="center" indent="1"/>
    </xf>
    <xf numFmtId="0" fontId="43"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9"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43" fillId="110" borderId="62" applyNumberFormat="0" applyProtection="0">
      <alignment horizontal="left" vertical="top"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9" fillId="110" borderId="62"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9" fillId="110" borderId="62"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43" fillId="110" borderId="50" applyNumberFormat="0" applyProtection="0">
      <alignment horizontal="left" vertical="center" indent="1"/>
    </xf>
    <xf numFmtId="0" fontId="9" fillId="110" borderId="62" applyNumberFormat="0" applyProtection="0">
      <alignment horizontal="left" vertical="center"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43" fillId="44" borderId="62" applyNumberFormat="0" applyProtection="0">
      <alignment horizontal="left" vertical="top" indent="1"/>
    </xf>
    <xf numFmtId="0" fontId="43" fillId="44" borderId="62" applyNumberFormat="0" applyProtection="0">
      <alignment horizontal="left" vertical="top"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4" fontId="92" fillId="44" borderId="0"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0" fontId="114" fillId="87" borderId="49" applyNumberFormat="0" applyAlignment="0" applyProtection="0"/>
    <xf numFmtId="4" fontId="43" fillId="44" borderId="85" applyNumberFormat="0" applyProtection="0">
      <alignment horizontal="left" vertical="center" indent="1"/>
    </xf>
    <xf numFmtId="169" fontId="9" fillId="0" borderId="0" applyFont="0" applyFill="0" applyBorder="0" applyAlignment="0" applyProtection="0"/>
    <xf numFmtId="4" fontId="43" fillId="44" borderId="85" applyNumberFormat="0" applyProtection="0">
      <alignment horizontal="left" vertical="center" indent="1"/>
    </xf>
    <xf numFmtId="4" fontId="43" fillId="44" borderId="85" applyNumberFormat="0" applyProtection="0">
      <alignment horizontal="left" vertical="center" indent="1"/>
    </xf>
    <xf numFmtId="4" fontId="43" fillId="44" borderId="85" applyNumberFormat="0" applyProtection="0">
      <alignment horizontal="left" vertical="center" indent="1"/>
    </xf>
    <xf numFmtId="0" fontId="9" fillId="0" borderId="0"/>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92" fillId="110" borderId="0"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92" fillId="110" borderId="0" applyNumberFormat="0" applyProtection="0">
      <alignment horizontal="left" vertical="center" indent="1"/>
    </xf>
    <xf numFmtId="9" fontId="48" fillId="0" borderId="0" applyFont="0" applyFill="0" applyBorder="0" applyAlignment="0" applyProtection="0"/>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110" borderId="85" applyNumberFormat="0" applyProtection="0">
      <alignment horizontal="left" vertical="center" indent="1"/>
    </xf>
    <xf numFmtId="4" fontId="43" fillId="44" borderId="50" applyNumberFormat="0" applyProtection="0">
      <alignment horizontal="right" vertical="center"/>
    </xf>
    <xf numFmtId="4" fontId="43" fillId="44" borderId="50" applyNumberFormat="0" applyProtection="0">
      <alignment horizontal="right" vertical="center"/>
    </xf>
    <xf numFmtId="4" fontId="43" fillId="44" borderId="50" applyNumberFormat="0" applyProtection="0">
      <alignment horizontal="right" vertical="center"/>
    </xf>
    <xf numFmtId="4" fontId="43" fillId="44" borderId="50" applyNumberFormat="0" applyProtection="0">
      <alignment horizontal="right" vertical="center"/>
    </xf>
    <xf numFmtId="4" fontId="43" fillId="44" borderId="50" applyNumberFormat="0" applyProtection="0">
      <alignment horizontal="right" vertical="center"/>
    </xf>
    <xf numFmtId="4" fontId="43" fillId="44" borderId="50" applyNumberFormat="0" applyProtection="0">
      <alignment horizontal="right" vertical="center"/>
    </xf>
    <xf numFmtId="4" fontId="43" fillId="44" borderId="50" applyNumberFormat="0" applyProtection="0">
      <alignment horizontal="right" vertical="center"/>
    </xf>
    <xf numFmtId="4" fontId="92" fillId="44" borderId="62" applyNumberFormat="0" applyProtection="0">
      <alignment horizontal="right" vertical="center"/>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9" fillId="55" borderId="85" applyNumberFormat="0" applyProtection="0">
      <alignment horizontal="left" vertical="center" indent="1"/>
    </xf>
    <xf numFmtId="4" fontId="43" fillId="109" borderId="85" applyNumberFormat="0" applyProtection="0">
      <alignment horizontal="left" vertical="center" indent="1"/>
    </xf>
    <xf numFmtId="4" fontId="43" fillId="109" borderId="85" applyNumberFormat="0" applyProtection="0">
      <alignment horizontal="left" vertical="center" indent="1"/>
    </xf>
    <xf numFmtId="4" fontId="43" fillId="109" borderId="85" applyNumberFormat="0" applyProtection="0">
      <alignment horizontal="left" vertical="center" indent="1"/>
    </xf>
    <xf numFmtId="4" fontId="43" fillId="109" borderId="85" applyNumberFormat="0" applyProtection="0">
      <alignment horizontal="left" vertical="center" indent="1"/>
    </xf>
    <xf numFmtId="4" fontId="43" fillId="109" borderId="85" applyNumberFormat="0" applyProtection="0">
      <alignment horizontal="left" vertical="center" indent="1"/>
    </xf>
    <xf numFmtId="4" fontId="43" fillId="109" borderId="85" applyNumberFormat="0" applyProtection="0">
      <alignment horizontal="left" vertical="center" indent="1"/>
    </xf>
    <xf numFmtId="4" fontId="43" fillId="109" borderId="85" applyNumberFormat="0" applyProtection="0">
      <alignment horizontal="left" vertical="center" indent="1"/>
    </xf>
    <xf numFmtId="4" fontId="43" fillId="58" borderId="50" applyNumberFormat="0" applyProtection="0">
      <alignment horizontal="right" vertical="center"/>
    </xf>
    <xf numFmtId="4" fontId="43" fillId="58" borderId="50" applyNumberFormat="0" applyProtection="0">
      <alignment horizontal="right" vertical="center"/>
    </xf>
    <xf numFmtId="4" fontId="43" fillId="58" borderId="50" applyNumberFormat="0" applyProtection="0">
      <alignment horizontal="right" vertical="center"/>
    </xf>
    <xf numFmtId="4" fontId="43" fillId="58" borderId="50" applyNumberFormat="0" applyProtection="0">
      <alignment horizontal="right" vertical="center"/>
    </xf>
    <xf numFmtId="4" fontId="43" fillId="58" borderId="50" applyNumberFormat="0" applyProtection="0">
      <alignment horizontal="right" vertical="center"/>
    </xf>
    <xf numFmtId="4" fontId="43" fillId="58" borderId="50" applyNumberFormat="0" applyProtection="0">
      <alignment horizontal="right" vertical="center"/>
    </xf>
    <xf numFmtId="4" fontId="43" fillId="58" borderId="50" applyNumberFormat="0" applyProtection="0">
      <alignment horizontal="right" vertical="center"/>
    </xf>
    <xf numFmtId="4" fontId="43" fillId="108" borderId="50" applyNumberFormat="0" applyProtection="0">
      <alignment horizontal="right" vertical="center"/>
    </xf>
    <xf numFmtId="4" fontId="43" fillId="108" borderId="50" applyNumberFormat="0" applyProtection="0">
      <alignment horizontal="right" vertical="center"/>
    </xf>
    <xf numFmtId="4" fontId="43" fillId="108" borderId="50" applyNumberFormat="0" applyProtection="0">
      <alignment horizontal="right" vertical="center"/>
    </xf>
    <xf numFmtId="4" fontId="43" fillId="108" borderId="50" applyNumberFormat="0" applyProtection="0">
      <alignment horizontal="right" vertical="center"/>
    </xf>
    <xf numFmtId="4" fontId="43" fillId="108" borderId="50" applyNumberFormat="0" applyProtection="0">
      <alignment horizontal="right" vertical="center"/>
    </xf>
    <xf numFmtId="4" fontId="43" fillId="108" borderId="50" applyNumberFormat="0" applyProtection="0">
      <alignment horizontal="right" vertical="center"/>
    </xf>
    <xf numFmtId="4" fontId="43" fillId="108" borderId="50" applyNumberFormat="0" applyProtection="0">
      <alignment horizontal="right" vertical="center"/>
    </xf>
    <xf numFmtId="4" fontId="43" fillId="56" borderId="50" applyNumberFormat="0" applyProtection="0">
      <alignment horizontal="right" vertical="center"/>
    </xf>
    <xf numFmtId="4" fontId="43" fillId="56" borderId="50" applyNumberFormat="0" applyProtection="0">
      <alignment horizontal="right" vertical="center"/>
    </xf>
    <xf numFmtId="4" fontId="43" fillId="56" borderId="50" applyNumberFormat="0" applyProtection="0">
      <alignment horizontal="right" vertical="center"/>
    </xf>
    <xf numFmtId="4" fontId="43" fillId="56" borderId="50" applyNumberFormat="0" applyProtection="0">
      <alignment horizontal="right" vertical="center"/>
    </xf>
    <xf numFmtId="4" fontId="43" fillId="56" borderId="50" applyNumberFormat="0" applyProtection="0">
      <alignment horizontal="right" vertical="center"/>
    </xf>
    <xf numFmtId="4" fontId="43" fillId="56" borderId="50" applyNumberFormat="0" applyProtection="0">
      <alignment horizontal="right" vertical="center"/>
    </xf>
    <xf numFmtId="4" fontId="43" fillId="56" borderId="50" applyNumberFormat="0" applyProtection="0">
      <alignment horizontal="right" vertical="center"/>
    </xf>
    <xf numFmtId="4" fontId="43" fillId="100" borderId="50" applyNumberFormat="0" applyProtection="0">
      <alignment horizontal="right" vertical="center"/>
    </xf>
    <xf numFmtId="4" fontId="43" fillId="100" borderId="50" applyNumberFormat="0" applyProtection="0">
      <alignment horizontal="right" vertical="center"/>
    </xf>
    <xf numFmtId="4" fontId="43" fillId="100" borderId="50" applyNumberFormat="0" applyProtection="0">
      <alignment horizontal="right" vertical="center"/>
    </xf>
    <xf numFmtId="4" fontId="43" fillId="100" borderId="50" applyNumberFormat="0" applyProtection="0">
      <alignment horizontal="right" vertical="center"/>
    </xf>
    <xf numFmtId="4" fontId="43" fillId="100" borderId="50" applyNumberFormat="0" applyProtection="0">
      <alignment horizontal="right" vertical="center"/>
    </xf>
    <xf numFmtId="4" fontId="43" fillId="100" borderId="50" applyNumberFormat="0" applyProtection="0">
      <alignment horizontal="right" vertical="center"/>
    </xf>
    <xf numFmtId="4" fontId="43" fillId="100" borderId="50" applyNumberFormat="0" applyProtection="0">
      <alignment horizontal="right" vertical="center"/>
    </xf>
    <xf numFmtId="4" fontId="43" fillId="63" borderId="50" applyNumberFormat="0" applyProtection="0">
      <alignment horizontal="right" vertical="center"/>
    </xf>
    <xf numFmtId="4" fontId="43" fillId="63" borderId="50" applyNumberFormat="0" applyProtection="0">
      <alignment horizontal="right" vertical="center"/>
    </xf>
    <xf numFmtId="4" fontId="43" fillId="63" borderId="50" applyNumberFormat="0" applyProtection="0">
      <alignment horizontal="right" vertical="center"/>
    </xf>
    <xf numFmtId="4" fontId="43" fillId="63" borderId="50" applyNumberFormat="0" applyProtection="0">
      <alignment horizontal="right" vertical="center"/>
    </xf>
    <xf numFmtId="4" fontId="43" fillId="63" borderId="50" applyNumberFormat="0" applyProtection="0">
      <alignment horizontal="right" vertical="center"/>
    </xf>
    <xf numFmtId="4" fontId="43" fillId="63" borderId="50" applyNumberFormat="0" applyProtection="0">
      <alignment horizontal="right" vertical="center"/>
    </xf>
    <xf numFmtId="4" fontId="43" fillId="63" borderId="50" applyNumberFormat="0" applyProtection="0">
      <alignment horizontal="right" vertical="center"/>
    </xf>
    <xf numFmtId="4" fontId="43" fillId="59" borderId="50" applyNumberFormat="0" applyProtection="0">
      <alignment horizontal="right" vertical="center"/>
    </xf>
    <xf numFmtId="4" fontId="43" fillId="59" borderId="50" applyNumberFormat="0" applyProtection="0">
      <alignment horizontal="right" vertical="center"/>
    </xf>
    <xf numFmtId="4" fontId="43" fillId="59" borderId="50" applyNumberFormat="0" applyProtection="0">
      <alignment horizontal="right" vertical="center"/>
    </xf>
    <xf numFmtId="4" fontId="43" fillId="59" borderId="50" applyNumberFormat="0" applyProtection="0">
      <alignment horizontal="right" vertical="center"/>
    </xf>
    <xf numFmtId="4" fontId="43" fillId="59" borderId="50" applyNumberFormat="0" applyProtection="0">
      <alignment horizontal="right" vertical="center"/>
    </xf>
    <xf numFmtId="4" fontId="43" fillId="59" borderId="50" applyNumberFormat="0" applyProtection="0">
      <alignment horizontal="right" vertical="center"/>
    </xf>
    <xf numFmtId="4" fontId="43" fillId="59" borderId="50" applyNumberFormat="0" applyProtection="0">
      <alignment horizontal="right" vertical="center"/>
    </xf>
    <xf numFmtId="4" fontId="43" fillId="99" borderId="85" applyNumberFormat="0" applyProtection="0">
      <alignment horizontal="right" vertical="center"/>
    </xf>
    <xf numFmtId="4" fontId="43" fillId="99" borderId="85" applyNumberFormat="0" applyProtection="0">
      <alignment horizontal="right" vertical="center"/>
    </xf>
    <xf numFmtId="4" fontId="43" fillId="99" borderId="85" applyNumberFormat="0" applyProtection="0">
      <alignment horizontal="right" vertical="center"/>
    </xf>
    <xf numFmtId="4" fontId="43" fillId="99" borderId="85" applyNumberFormat="0" applyProtection="0">
      <alignment horizontal="right" vertical="center"/>
    </xf>
    <xf numFmtId="4" fontId="43" fillId="99" borderId="85" applyNumberFormat="0" applyProtection="0">
      <alignment horizontal="right" vertical="center"/>
    </xf>
    <xf numFmtId="4" fontId="43" fillId="99" borderId="85" applyNumberFormat="0" applyProtection="0">
      <alignment horizontal="right" vertical="center"/>
    </xf>
    <xf numFmtId="4" fontId="43" fillId="99" borderId="85" applyNumberFormat="0" applyProtection="0">
      <alignment horizontal="right" vertical="center"/>
    </xf>
    <xf numFmtId="4" fontId="43" fillId="105" borderId="50" applyNumberFormat="0" applyProtection="0">
      <alignment horizontal="right" vertical="center"/>
    </xf>
    <xf numFmtId="4" fontId="43" fillId="105" borderId="50" applyNumberFormat="0" applyProtection="0">
      <alignment horizontal="right" vertical="center"/>
    </xf>
    <xf numFmtId="4" fontId="43" fillId="105" borderId="50" applyNumberFormat="0" applyProtection="0">
      <alignment horizontal="right" vertical="center"/>
    </xf>
    <xf numFmtId="4" fontId="43" fillId="105" borderId="50" applyNumberFormat="0" applyProtection="0">
      <alignment horizontal="right" vertical="center"/>
    </xf>
    <xf numFmtId="4" fontId="43" fillId="105" borderId="50" applyNumberFormat="0" applyProtection="0">
      <alignment horizontal="right" vertical="center"/>
    </xf>
    <xf numFmtId="4" fontId="43" fillId="105" borderId="50" applyNumberFormat="0" applyProtection="0">
      <alignment horizontal="right" vertical="center"/>
    </xf>
    <xf numFmtId="4" fontId="43" fillId="105" borderId="50" applyNumberFormat="0" applyProtection="0">
      <alignment horizontal="right" vertical="center"/>
    </xf>
    <xf numFmtId="4" fontId="43" fillId="49" borderId="50" applyNumberFormat="0" applyProtection="0">
      <alignment horizontal="right" vertical="center"/>
    </xf>
    <xf numFmtId="4" fontId="43" fillId="49" borderId="50" applyNumberFormat="0" applyProtection="0">
      <alignment horizontal="right" vertical="center"/>
    </xf>
    <xf numFmtId="4" fontId="43" fillId="49" borderId="50" applyNumberFormat="0" applyProtection="0">
      <alignment horizontal="right" vertical="center"/>
    </xf>
    <xf numFmtId="4" fontId="43" fillId="49" borderId="50" applyNumberFormat="0" applyProtection="0">
      <alignment horizontal="right" vertical="center"/>
    </xf>
    <xf numFmtId="4" fontId="43" fillId="49" borderId="50" applyNumberFormat="0" applyProtection="0">
      <alignment horizontal="right" vertical="center"/>
    </xf>
    <xf numFmtId="4" fontId="43" fillId="49" borderId="50" applyNumberFormat="0" applyProtection="0">
      <alignment horizontal="right" vertical="center"/>
    </xf>
    <xf numFmtId="4" fontId="43" fillId="49" borderId="50" applyNumberFormat="0" applyProtection="0">
      <alignment horizontal="right" vertical="center"/>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4" fontId="43" fillId="62" borderId="50" applyNumberFormat="0" applyProtection="0">
      <alignment horizontal="left" vertical="center" indent="1"/>
    </xf>
    <xf numFmtId="0" fontId="260" fillId="106" borderId="62" applyNumberFormat="0" applyProtection="0">
      <alignment horizontal="left" vertical="top" indent="1"/>
    </xf>
    <xf numFmtId="0" fontId="260" fillId="106" borderId="62" applyNumberFormat="0" applyProtection="0">
      <alignment horizontal="left" vertical="top" indent="1"/>
    </xf>
    <xf numFmtId="0" fontId="260" fillId="106" borderId="62" applyNumberFormat="0" applyProtection="0">
      <alignment horizontal="left" vertical="top" indent="1"/>
    </xf>
    <xf numFmtId="0" fontId="260" fillId="106" borderId="62" applyNumberFormat="0" applyProtection="0">
      <alignment horizontal="left" vertical="top" indent="1"/>
    </xf>
    <xf numFmtId="0" fontId="260" fillId="106" borderId="62" applyNumberFormat="0" applyProtection="0">
      <alignment horizontal="left" vertical="top" indent="1"/>
    </xf>
    <xf numFmtId="0" fontId="260" fillId="106" borderId="62" applyNumberFormat="0" applyProtection="0">
      <alignment horizontal="left" vertical="top" indent="1"/>
    </xf>
    <xf numFmtId="0" fontId="260" fillId="106" borderId="62" applyNumberFormat="0" applyProtection="0">
      <alignment horizontal="left" vertical="top" indent="1"/>
    </xf>
    <xf numFmtId="4" fontId="43" fillId="114" borderId="50" applyNumberFormat="0" applyProtection="0">
      <alignment horizontal="left" vertical="center" indent="1"/>
    </xf>
    <xf numFmtId="4" fontId="43" fillId="114" borderId="50" applyNumberFormat="0" applyProtection="0">
      <alignment horizontal="left" vertical="center" indent="1"/>
    </xf>
    <xf numFmtId="4" fontId="43" fillId="114" borderId="50" applyNumberFormat="0" applyProtection="0">
      <alignment horizontal="left" vertical="center" indent="1"/>
    </xf>
    <xf numFmtId="4" fontId="43" fillId="114" borderId="50" applyNumberFormat="0" applyProtection="0">
      <alignment horizontal="left" vertical="center" indent="1"/>
    </xf>
    <xf numFmtId="4" fontId="43" fillId="114" borderId="50" applyNumberFormat="0" applyProtection="0">
      <alignment horizontal="left" vertical="center" indent="1"/>
    </xf>
    <xf numFmtId="4" fontId="43" fillId="114" borderId="50" applyNumberFormat="0" applyProtection="0">
      <alignment horizontal="left" vertical="center" indent="1"/>
    </xf>
    <xf numFmtId="4" fontId="43" fillId="114" borderId="50" applyNumberFormat="0" applyProtection="0">
      <alignment horizontal="left" vertical="center" indent="1"/>
    </xf>
    <xf numFmtId="4" fontId="130" fillId="106" borderId="62" applyNumberFormat="0" applyProtection="0">
      <alignment horizontal="left" vertical="center" indent="1"/>
    </xf>
    <xf numFmtId="4" fontId="259" fillId="114" borderId="50" applyNumberFormat="0" applyProtection="0">
      <alignment vertical="center"/>
    </xf>
    <xf numFmtId="4" fontId="259" fillId="114" borderId="50" applyNumberFormat="0" applyProtection="0">
      <alignment vertical="center"/>
    </xf>
    <xf numFmtId="4" fontId="259" fillId="114" borderId="50" applyNumberFormat="0" applyProtection="0">
      <alignment vertical="center"/>
    </xf>
    <xf numFmtId="4" fontId="259" fillId="114" borderId="50" applyNumberFormat="0" applyProtection="0">
      <alignment vertical="center"/>
    </xf>
    <xf numFmtId="4" fontId="259" fillId="114" borderId="50" applyNumberFormat="0" applyProtection="0">
      <alignment vertical="center"/>
    </xf>
    <xf numFmtId="4" fontId="259" fillId="114" borderId="50" applyNumberFormat="0" applyProtection="0">
      <alignment vertical="center"/>
    </xf>
    <xf numFmtId="4" fontId="259" fillId="114"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43" fillId="106" borderId="50" applyNumberFormat="0" applyProtection="0">
      <alignment vertical="center"/>
    </xf>
    <xf numFmtId="4" fontId="130" fillId="106" borderId="62" applyNumberFormat="0" applyProtection="0">
      <alignment vertical="center"/>
    </xf>
    <xf numFmtId="0" fontId="126" fillId="91" borderId="60" applyNumberFormat="0" applyAlignment="0" applyProtection="0"/>
    <xf numFmtId="0" fontId="126" fillId="91" borderId="60" applyNumberFormat="0" applyAlignment="0" applyProtection="0"/>
    <xf numFmtId="0" fontId="126" fillId="91" borderId="60" applyNumberFormat="0" applyAlignment="0" applyProtection="0"/>
    <xf numFmtId="0" fontId="126" fillId="91" borderId="60" applyNumberFormat="0" applyAlignment="0" applyProtection="0"/>
    <xf numFmtId="0" fontId="126" fillId="91" borderId="60" applyNumberFormat="0" applyAlignment="0" applyProtection="0"/>
    <xf numFmtId="0" fontId="126" fillId="91" borderId="60" applyNumberFormat="0" applyAlignment="0" applyProtection="0"/>
    <xf numFmtId="0" fontId="126" fillId="91" borderId="60" applyNumberFormat="0" applyAlignment="0" applyProtection="0"/>
    <xf numFmtId="0" fontId="126" fillId="91" borderId="60" applyNumberFormat="0" applyAlignment="0" applyProtection="0"/>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202" fontId="9" fillId="0" borderId="0" applyNumberFormat="0" applyFill="0" applyBorder="0" applyAlignment="0" applyProtection="0">
      <alignment horizontal="left"/>
    </xf>
    <xf numFmtId="0" fontId="275" fillId="0" borderId="0" applyNumberForma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306" fillId="54" borderId="0" applyNumberFormat="0" applyBorder="0" applyAlignment="0" applyProtection="0"/>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125" fillId="47" borderId="8">
      <alignment horizontal="center" vertical="center" wrapText="1"/>
    </xf>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9" fillId="86" borderId="59" applyNumberFormat="0" applyFont="0" applyAlignment="0" applyProtection="0"/>
    <xf numFmtId="0" fontId="43" fillId="86" borderId="50" applyNumberFormat="0" applyFont="0" applyAlignment="0" applyProtection="0"/>
    <xf numFmtId="0" fontId="43" fillId="86" borderId="50" applyNumberFormat="0" applyFont="0" applyAlignment="0" applyProtection="0"/>
    <xf numFmtId="0" fontId="43" fillId="86" borderId="50" applyNumberFormat="0" applyFont="0" applyAlignment="0" applyProtection="0"/>
    <xf numFmtId="0" fontId="43" fillId="86" borderId="50" applyNumberFormat="0" applyFont="0" applyAlignment="0" applyProtection="0"/>
    <xf numFmtId="0" fontId="43" fillId="86" borderId="50" applyNumberFormat="0" applyFont="0" applyAlignment="0" applyProtection="0"/>
    <xf numFmtId="0" fontId="43" fillId="86" borderId="50" applyNumberFormat="0" applyFont="0" applyAlignment="0" applyProtection="0"/>
    <xf numFmtId="0" fontId="43" fillId="86" borderId="50" applyNumberFormat="0" applyFont="0" applyAlignment="0" applyProtection="0"/>
    <xf numFmtId="0" fontId="43" fillId="86" borderId="50" applyNumberFormat="0" applyFont="0" applyAlignment="0" applyProtection="0"/>
    <xf numFmtId="0" fontId="43" fillId="107" borderId="0"/>
    <xf numFmtId="0" fontId="43" fillId="107" borderId="0"/>
    <xf numFmtId="0" fontId="43" fillId="107" borderId="0"/>
    <xf numFmtId="0" fontId="43" fillId="107" borderId="0"/>
    <xf numFmtId="0" fontId="43" fillId="107" borderId="0"/>
    <xf numFmtId="165"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00" fillId="87" borderId="0" applyNumberFormat="0" applyBorder="0" applyAlignment="0" applyProtection="0"/>
    <xf numFmtId="0" fontId="100" fillId="87" borderId="0" applyNumberFormat="0" applyBorder="0" applyAlignment="0" applyProtection="0"/>
    <xf numFmtId="0" fontId="100" fillId="87" borderId="0" applyNumberFormat="0" applyBorder="0" applyAlignment="0" applyProtection="0"/>
    <xf numFmtId="0" fontId="100" fillId="87" borderId="0" applyNumberFormat="0" applyBorder="0" applyAlignment="0" applyProtection="0"/>
    <xf numFmtId="0" fontId="100" fillId="87" borderId="0" applyNumberFormat="0" applyBorder="0" applyAlignment="0" applyProtection="0"/>
    <xf numFmtId="0" fontId="100" fillId="87" borderId="0" applyNumberFormat="0" applyBorder="0" applyAlignment="0" applyProtection="0"/>
    <xf numFmtId="0" fontId="124" fillId="87" borderId="0" applyNumberFormat="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0" fontId="119" fillId="86" borderId="0" applyNumberFormat="0" applyBorder="0" applyAlignment="0" applyProtection="0"/>
    <xf numFmtId="192" fontId="9" fillId="0" borderId="0" applyFont="0" applyFill="0" applyBorder="0" applyAlignment="0" applyProtection="0"/>
    <xf numFmtId="0" fontId="39" fillId="0" borderId="0"/>
    <xf numFmtId="0" fontId="39" fillId="0" borderId="0"/>
    <xf numFmtId="0" fontId="114" fillId="87" borderId="50" applyNumberFormat="0" applyAlignment="0" applyProtection="0"/>
    <xf numFmtId="0" fontId="114" fillId="87" borderId="50" applyNumberFormat="0" applyAlignment="0" applyProtection="0"/>
    <xf numFmtId="0" fontId="114" fillId="87" borderId="50" applyNumberFormat="0" applyAlignment="0" applyProtection="0"/>
    <xf numFmtId="0" fontId="114" fillId="87" borderId="50" applyNumberFormat="0" applyAlignment="0" applyProtection="0"/>
    <xf numFmtId="0" fontId="114" fillId="87" borderId="50" applyNumberFormat="0" applyAlignment="0" applyProtection="0"/>
    <xf numFmtId="0" fontId="114" fillId="87" borderId="50" applyNumberFormat="0" applyAlignment="0" applyProtection="0"/>
    <xf numFmtId="0" fontId="114" fillId="87" borderId="50" applyNumberFormat="0" applyAlignment="0" applyProtection="0"/>
    <xf numFmtId="0" fontId="114" fillId="87" borderId="50" applyNumberFormat="0" applyAlignment="0" applyProtection="0"/>
    <xf numFmtId="0" fontId="94" fillId="89" borderId="0" applyNumberFormat="0" applyBorder="0" applyAlignment="0" applyProtection="0"/>
    <xf numFmtId="0" fontId="39" fillId="0" borderId="0"/>
    <xf numFmtId="0" fontId="39" fillId="0" borderId="0"/>
    <xf numFmtId="0" fontId="39" fillId="0" borderId="0"/>
    <xf numFmtId="0" fontId="94" fillId="70" borderId="0" applyNumberFormat="0" applyBorder="0" applyAlignment="0" applyProtection="0"/>
    <xf numFmtId="0" fontId="94" fillId="70" borderId="0" applyNumberFormat="0" applyBorder="0" applyAlignment="0" applyProtection="0"/>
    <xf numFmtId="0" fontId="94" fillId="83" borderId="0" applyNumberFormat="0" applyBorder="0" applyAlignment="0" applyProtection="0"/>
    <xf numFmtId="0" fontId="94" fillId="81" borderId="0" applyNumberFormat="0" applyBorder="0" applyAlignment="0" applyProtection="0"/>
    <xf numFmtId="0" fontId="94" fillId="81" borderId="0" applyNumberFormat="0" applyBorder="0" applyAlignment="0" applyProtection="0"/>
    <xf numFmtId="0" fontId="39" fillId="0" borderId="0"/>
    <xf numFmtId="0" fontId="94" fillId="71" borderId="0" applyNumberFormat="0" applyBorder="0" applyAlignment="0" applyProtection="0"/>
    <xf numFmtId="0" fontId="94" fillId="71" borderId="0" applyNumberFormat="0" applyBorder="0" applyAlignment="0" applyProtection="0"/>
    <xf numFmtId="0" fontId="39" fillId="0" borderId="0"/>
    <xf numFmtId="0" fontId="39" fillId="0" borderId="0"/>
    <xf numFmtId="0" fontId="39" fillId="0" borderId="0"/>
    <xf numFmtId="0" fontId="94" fillId="64" borderId="0" applyNumberFormat="0" applyBorder="0" applyAlignment="0" applyProtection="0"/>
    <xf numFmtId="0" fontId="39" fillId="0" borderId="0"/>
    <xf numFmtId="0" fontId="39" fillId="0" borderId="0"/>
    <xf numFmtId="0" fontId="112"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107" borderId="0"/>
    <xf numFmtId="0" fontId="8" fillId="0" borderId="0"/>
    <xf numFmtId="0" fontId="92" fillId="0" borderId="0"/>
    <xf numFmtId="0" fontId="43" fillId="107" borderId="0"/>
    <xf numFmtId="0" fontId="43" fillId="107" borderId="0"/>
    <xf numFmtId="0" fontId="100" fillId="0" borderId="52" applyNumberFormat="0" applyFill="0" applyAlignment="0" applyProtection="0"/>
    <xf numFmtId="0" fontId="39" fillId="0" borderId="0"/>
    <xf numFmtId="0" fontId="39" fillId="0" borderId="0"/>
    <xf numFmtId="0" fontId="39" fillId="0" borderId="0"/>
    <xf numFmtId="0" fontId="99" fillId="83" borderId="51" applyNumberFormat="0" applyAlignment="0" applyProtection="0"/>
    <xf numFmtId="0" fontId="99" fillId="83" borderId="51" applyNumberFormat="0" applyAlignment="0" applyProtection="0"/>
    <xf numFmtId="0" fontId="98" fillId="91" borderId="50" applyNumberFormat="0" applyAlignment="0" applyProtection="0"/>
    <xf numFmtId="0" fontId="98" fillId="91" borderId="50" applyNumberFormat="0" applyAlignment="0" applyProtection="0"/>
    <xf numFmtId="0" fontId="98" fillId="91" borderId="50" applyNumberFormat="0" applyAlignment="0" applyProtection="0"/>
    <xf numFmtId="0" fontId="98" fillId="91" borderId="50" applyNumberFormat="0" applyAlignment="0" applyProtection="0"/>
    <xf numFmtId="0" fontId="98" fillId="91" borderId="50" applyNumberFormat="0" applyAlignment="0" applyProtection="0"/>
    <xf numFmtId="0" fontId="98" fillId="91" borderId="50" applyNumberFormat="0" applyAlignment="0" applyProtection="0"/>
    <xf numFmtId="0" fontId="98" fillId="91" borderId="50" applyNumberFormat="0" applyAlignment="0" applyProtection="0"/>
    <xf numFmtId="0" fontId="98" fillId="91" borderId="50" applyNumberFormat="0" applyAlignment="0" applyProtection="0"/>
    <xf numFmtId="0" fontId="39" fillId="0" borderId="0"/>
    <xf numFmtId="0" fontId="8" fillId="0" borderId="0"/>
    <xf numFmtId="0" fontId="43" fillId="107" borderId="0"/>
    <xf numFmtId="0" fontId="43" fillId="107" borderId="0"/>
    <xf numFmtId="0" fontId="11" fillId="79" borderId="0" applyNumberFormat="0" applyBorder="0" applyAlignment="0" applyProtection="0"/>
    <xf numFmtId="0" fontId="39" fillId="0" borderId="0"/>
    <xf numFmtId="0" fontId="43" fillId="107" borderId="0"/>
    <xf numFmtId="9" fontId="8" fillId="0" borderId="0" applyFont="0" applyFill="0" applyBorder="0" applyAlignment="0" applyProtection="0"/>
    <xf numFmtId="165" fontId="8" fillId="0" borderId="0" applyFont="0" applyFill="0" applyBorder="0" applyAlignment="0" applyProtection="0"/>
    <xf numFmtId="0" fontId="39" fillId="0" borderId="0"/>
    <xf numFmtId="165" fontId="8" fillId="0" borderId="0" applyFont="0" applyFill="0" applyBorder="0" applyAlignment="0" applyProtection="0"/>
    <xf numFmtId="0" fontId="9" fillId="44" borderId="62" applyNumberFormat="0" applyProtection="0">
      <alignment horizontal="left" vertical="top" indent="1"/>
    </xf>
    <xf numFmtId="0" fontId="9" fillId="44" borderId="62" applyNumberFormat="0" applyProtection="0">
      <alignment horizontal="left" vertical="top" indent="1"/>
    </xf>
    <xf numFmtId="0" fontId="8" fillId="0" borderId="0"/>
    <xf numFmtId="0" fontId="8" fillId="0" borderId="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0" fillId="0" borderId="97" applyNumberFormat="0" applyFill="0" applyAlignment="0" applyProtection="0"/>
    <xf numFmtId="0" fontId="112" fillId="0" borderId="93" applyNumberFormat="0" applyFill="0" applyAlignment="0" applyProtection="0"/>
    <xf numFmtId="0" fontId="118" fillId="0" borderId="92" applyNumberFormat="0" applyFill="0" applyAlignment="0" applyProtection="0"/>
    <xf numFmtId="0" fontId="117" fillId="0" borderId="54" applyNumberFormat="0" applyFill="0" applyAlignment="0" applyProtection="0"/>
    <xf numFmtId="0" fontId="310" fillId="0" borderId="0" applyNumberFormat="0" applyFill="0" applyBorder="0" applyAlignment="0" applyProtection="0"/>
    <xf numFmtId="4" fontId="262" fillId="47" borderId="50" applyNumberFormat="0" applyProtection="0">
      <alignment horizontal="right" vertical="center"/>
    </xf>
    <xf numFmtId="4" fontId="262" fillId="47" borderId="50" applyNumberFormat="0" applyProtection="0">
      <alignment horizontal="right" vertical="center"/>
    </xf>
    <xf numFmtId="4" fontId="261" fillId="104" borderId="85" applyNumberFormat="0" applyProtection="0">
      <alignment horizontal="left" vertical="center" indent="1"/>
    </xf>
    <xf numFmtId="0" fontId="185" fillId="46" borderId="62" applyNumberFormat="0" applyProtection="0">
      <alignment horizontal="left" vertical="top" indent="1"/>
    </xf>
    <xf numFmtId="0" fontId="185" fillId="46" borderId="62" applyNumberFormat="0" applyProtection="0">
      <alignment horizontal="left" vertical="top" indent="1"/>
    </xf>
    <xf numFmtId="4" fontId="185" fillId="57" borderId="62" applyNumberFormat="0" applyProtection="0">
      <alignment horizontal="left" vertical="center" indent="1"/>
    </xf>
    <xf numFmtId="4" fontId="185" fillId="46" borderId="62" applyNumberFormat="0" applyProtection="0">
      <alignment vertical="center"/>
    </xf>
    <xf numFmtId="4" fontId="185" fillId="46" borderId="62" applyNumberFormat="0" applyProtection="0">
      <alignment vertical="center"/>
    </xf>
    <xf numFmtId="0" fontId="43" fillId="47" borderId="95"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9" fillId="47" borderId="57" applyNumberFormat="0">
      <protection locked="0"/>
    </xf>
    <xf numFmtId="0" fontId="43" fillId="110" borderId="62" applyNumberFormat="0" applyProtection="0">
      <alignment horizontal="left" vertical="top" indent="1"/>
    </xf>
    <xf numFmtId="0" fontId="9" fillId="44" borderId="62" applyNumberFormat="0" applyProtection="0">
      <alignment horizontal="left" vertical="top" indent="1"/>
    </xf>
    <xf numFmtId="0" fontId="9" fillId="110" borderId="62" applyNumberFormat="0" applyProtection="0">
      <alignment horizontal="left" vertical="center" indent="1"/>
    </xf>
    <xf numFmtId="0" fontId="9" fillId="110" borderId="62" applyNumberFormat="0" applyProtection="0">
      <alignment horizontal="left" vertical="top" indent="1"/>
    </xf>
    <xf numFmtId="0" fontId="43" fillId="110" borderId="50" applyNumberFormat="0" applyProtection="0">
      <alignment horizontal="left" vertical="center" indent="1"/>
    </xf>
    <xf numFmtId="0" fontId="9" fillId="110" borderId="62" applyNumberFormat="0" applyProtection="0">
      <alignment horizontal="left" vertical="center" indent="1"/>
    </xf>
    <xf numFmtId="0" fontId="9" fillId="110" borderId="62" applyNumberFormat="0" applyProtection="0">
      <alignment horizontal="left" vertical="center"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9" fillId="48" borderId="62" applyNumberFormat="0" applyProtection="0">
      <alignment horizontal="left" vertical="top" indent="1"/>
    </xf>
    <xf numFmtId="0" fontId="43" fillId="48" borderId="62" applyNumberFormat="0" applyProtection="0">
      <alignment horizontal="left" vertical="top"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43" fillId="48" borderId="50" applyNumberFormat="0" applyProtection="0">
      <alignment horizontal="left" vertical="center" indent="1"/>
    </xf>
    <xf numFmtId="0" fontId="9" fillId="48" borderId="62" applyNumberFormat="0" applyProtection="0">
      <alignment horizontal="left" vertical="center" indent="1"/>
    </xf>
    <xf numFmtId="0" fontId="9" fillId="48" borderId="62" applyNumberFormat="0" applyProtection="0">
      <alignment horizontal="left" vertical="center"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9" fillId="44" borderId="62" applyNumberFormat="0" applyProtection="0">
      <alignment horizontal="left" vertical="top" indent="1"/>
    </xf>
    <xf numFmtId="0" fontId="43" fillId="111" borderId="50" applyNumberFormat="0" applyProtection="0">
      <alignment horizontal="left" vertical="center" indent="1"/>
    </xf>
    <xf numFmtId="0" fontId="43" fillId="44" borderId="62" applyNumberFormat="0" applyProtection="0">
      <alignment horizontal="left" vertical="top" indent="1"/>
    </xf>
    <xf numFmtId="0" fontId="9" fillId="44" borderId="62" applyNumberFormat="0" applyProtection="0">
      <alignment horizontal="left" vertical="top"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43" fillId="111" borderId="50" applyNumberFormat="0" applyProtection="0">
      <alignment horizontal="left" vertical="center"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9" fillId="44" borderId="62" applyNumberFormat="0" applyProtection="0">
      <alignment horizontal="left" vertical="center" indent="1"/>
    </xf>
    <xf numFmtId="0" fontId="43" fillId="55" borderId="62" applyNumberFormat="0" applyProtection="0">
      <alignment horizontal="left" vertical="top" indent="1"/>
    </xf>
    <xf numFmtId="0" fontId="43" fillId="111" borderId="50" applyNumberFormat="0" applyProtection="0">
      <alignment horizontal="left" vertical="center" indent="1"/>
    </xf>
    <xf numFmtId="0" fontId="9" fillId="44" borderId="62" applyNumberFormat="0" applyProtection="0">
      <alignment horizontal="left" vertical="center" indent="1"/>
    </xf>
    <xf numFmtId="0" fontId="43" fillId="55" borderId="62" applyNumberFormat="0" applyProtection="0">
      <alignment horizontal="left" vertical="top"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43"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9" fillId="55" borderId="62" applyNumberFormat="0" applyProtection="0">
      <alignment horizontal="left" vertical="top"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43" fillId="57" borderId="50"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0" fontId="9" fillId="55" borderId="62"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43" fillId="44" borderId="85" applyNumberFormat="0" applyProtection="0">
      <alignment horizontal="left" vertical="center" indent="1"/>
    </xf>
    <xf numFmtId="4" fontId="92" fillId="44" borderId="0" applyNumberFormat="0" applyProtection="0">
      <alignment horizontal="left" vertical="center" indent="1"/>
    </xf>
    <xf numFmtId="4" fontId="92" fillId="44" borderId="0" applyNumberFormat="0" applyProtection="0">
      <alignment horizontal="left" vertical="center" indent="1"/>
    </xf>
    <xf numFmtId="4" fontId="43" fillId="44" borderId="85" applyNumberFormat="0" applyProtection="0">
      <alignment horizontal="left" vertical="center" indent="1"/>
    </xf>
    <xf numFmtId="4" fontId="92" fillId="110" borderId="0" applyNumberFormat="0" applyProtection="0">
      <alignment horizontal="left" vertical="center" indent="1"/>
    </xf>
    <xf numFmtId="4" fontId="43" fillId="110" borderId="85" applyNumberFormat="0" applyProtection="0">
      <alignment horizontal="left" vertical="center" indent="1"/>
    </xf>
    <xf numFmtId="0" fontId="9" fillId="44" borderId="62" applyNumberFormat="0" applyProtection="0">
      <alignment horizontal="left" vertical="top" indent="1"/>
    </xf>
    <xf numFmtId="165" fontId="8" fillId="0" borderId="0" applyFont="0" applyFill="0" applyBorder="0" applyAlignment="0" applyProtection="0"/>
    <xf numFmtId="4" fontId="43" fillId="62" borderId="50" applyNumberFormat="0" applyProtection="0">
      <alignment horizontal="left" vertical="center" indent="1"/>
    </xf>
    <xf numFmtId="165" fontId="8" fillId="0" borderId="0" applyFont="0" applyFill="0" applyBorder="0" applyAlignment="0" applyProtection="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3" fillId="0" borderId="0" applyFont="0" applyFill="0" applyBorder="0" applyAlignment="0" applyProtection="0"/>
    <xf numFmtId="165" fontId="9" fillId="0" borderId="0" applyFont="0" applyFill="0" applyBorder="0" applyAlignment="0" applyProtection="0"/>
    <xf numFmtId="165" fontId="43"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9"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9" fillId="0" borderId="0"/>
    <xf numFmtId="165" fontId="1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9"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9"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123"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8"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1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9" fillId="0" borderId="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43" fillId="86" borderId="50" applyNumberFormat="0" applyFont="0" applyAlignment="0" applyProtection="0"/>
    <xf numFmtId="0" fontId="43" fillId="86" borderId="50" applyNumberFormat="0" applyFont="0" applyAlignment="0" applyProtection="0"/>
    <xf numFmtId="0" fontId="43" fillId="86" borderId="50" applyNumberFormat="0" applyFont="0" applyAlignment="0" applyProtection="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35" fillId="0" borderId="0" applyNumberFormat="0" applyFill="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8" fillId="0" borderId="0"/>
    <xf numFmtId="165" fontId="8" fillId="0" borderId="0" applyFont="0" applyFill="0" applyBorder="0" applyAlignment="0" applyProtection="0"/>
    <xf numFmtId="9" fontId="8" fillId="0" borderId="0" applyFont="0" applyFill="0" applyBorder="0" applyAlignment="0" applyProtection="0"/>
    <xf numFmtId="165" fontId="8" fillId="0" borderId="0" applyFont="0" applyFill="0" applyBorder="0" applyAlignment="0" applyProtection="0"/>
    <xf numFmtId="205" fontId="9"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165" fontId="8" fillId="0" borderId="0" applyFont="0" applyFill="0" applyBorder="0" applyAlignment="0" applyProtection="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43" fontId="89" fillId="0" borderId="0" applyFont="0" applyFill="0" applyBorder="0" applyAlignment="0" applyProtection="0"/>
    <xf numFmtId="0" fontId="8" fillId="0" borderId="0"/>
    <xf numFmtId="9" fontId="8" fillId="0" borderId="0" applyFont="0" applyFill="0" applyBorder="0" applyAlignment="0" applyProtection="0"/>
    <xf numFmtId="9" fontId="89" fillId="0" borderId="0" applyFont="0" applyFill="0" applyBorder="0" applyAlignment="0" applyProtection="0"/>
    <xf numFmtId="43" fontId="89" fillId="0" borderId="0" applyFont="0" applyFill="0" applyBorder="0" applyAlignment="0" applyProtection="0"/>
    <xf numFmtId="9" fontId="89" fillId="0" borderId="0" applyFont="0" applyFill="0" applyBorder="0" applyAlignment="0" applyProtection="0"/>
    <xf numFmtId="43" fontId="89"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0" fontId="8" fillId="0" borderId="0"/>
    <xf numFmtId="43" fontId="9" fillId="0" borderId="0" applyFont="0" applyFill="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0" fontId="12" fillId="0" borderId="0"/>
    <xf numFmtId="9" fontId="8" fillId="0" borderId="0" applyFont="0" applyFill="0" applyBorder="0" applyAlignment="0" applyProtection="0"/>
    <xf numFmtId="43" fontId="8" fillId="0" borderId="0" applyFont="0" applyFill="0" applyBorder="0" applyAlignment="0" applyProtection="0"/>
  </cellStyleXfs>
  <cellXfs count="2601">
    <xf numFmtId="0" fontId="0" fillId="0" borderId="0" xfId="0"/>
    <xf numFmtId="0" fontId="0" fillId="3" borderId="0" xfId="0" applyFill="1"/>
    <xf numFmtId="0" fontId="1" fillId="3" borderId="0" xfId="0" applyFont="1" applyFill="1"/>
    <xf numFmtId="0" fontId="0" fillId="3" borderId="3" xfId="0" applyFill="1" applyBorder="1"/>
    <xf numFmtId="0" fontId="6" fillId="3" borderId="0" xfId="0" applyFont="1" applyFill="1"/>
    <xf numFmtId="0" fontId="6" fillId="0" borderId="0" xfId="0" applyFont="1"/>
    <xf numFmtId="0" fontId="5"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top" wrapText="1"/>
    </xf>
    <xf numFmtId="0" fontId="2" fillId="0" borderId="0" xfId="0" applyFont="1"/>
    <xf numFmtId="0" fontId="16" fillId="0" borderId="0" xfId="0" applyFont="1"/>
    <xf numFmtId="0" fontId="21" fillId="0" borderId="0" xfId="0" applyFont="1"/>
    <xf numFmtId="0" fontId="16" fillId="0" borderId="6" xfId="0" applyFont="1" applyBorder="1"/>
    <xf numFmtId="0" fontId="16" fillId="0" borderId="0" xfId="0" applyFont="1" applyAlignment="1">
      <alignment vertical="top"/>
    </xf>
    <xf numFmtId="0" fontId="21" fillId="3" borderId="0" xfId="0" applyFont="1" applyFill="1"/>
    <xf numFmtId="0" fontId="22" fillId="0" borderId="0" xfId="0" applyFont="1"/>
    <xf numFmtId="0" fontId="25" fillId="4" borderId="0" xfId="0" applyFont="1" applyFill="1" applyAlignment="1">
      <alignment vertical="top"/>
    </xf>
    <xf numFmtId="0" fontId="20" fillId="2" borderId="6" xfId="0" applyFont="1" applyFill="1" applyBorder="1" applyAlignment="1">
      <alignment horizontal="left" vertical="center"/>
    </xf>
    <xf numFmtId="0" fontId="16" fillId="0" borderId="6" xfId="0" applyFont="1" applyBorder="1" applyAlignment="1">
      <alignment wrapText="1"/>
    </xf>
    <xf numFmtId="0" fontId="20" fillId="0" borderId="6" xfId="0" applyFont="1" applyBorder="1" applyAlignment="1">
      <alignment wrapText="1"/>
    </xf>
    <xf numFmtId="0" fontId="16" fillId="0" borderId="6" xfId="0" applyFont="1" applyBorder="1" applyAlignment="1">
      <alignment horizontal="left" wrapText="1"/>
    </xf>
    <xf numFmtId="0" fontId="16" fillId="0" borderId="6" xfId="0" applyFont="1" applyBorder="1" applyAlignment="1">
      <alignment horizontal="left" vertical="center" wrapText="1"/>
    </xf>
    <xf numFmtId="0" fontId="20" fillId="0" borderId="6" xfId="0" applyFont="1" applyBorder="1" applyAlignment="1">
      <alignment horizontal="left" vertical="center" wrapText="1"/>
    </xf>
    <xf numFmtId="0" fontId="20" fillId="0" borderId="6" xfId="0" applyFont="1" applyBorder="1" applyAlignment="1">
      <alignment horizontal="left" vertical="center"/>
    </xf>
    <xf numFmtId="0" fontId="20" fillId="0" borderId="10" xfId="0" applyFont="1" applyBorder="1" applyAlignment="1">
      <alignment horizontal="left" vertical="center" wrapText="1"/>
    </xf>
    <xf numFmtId="0" fontId="16" fillId="2" borderId="6" xfId="0" applyFont="1" applyFill="1" applyBorder="1" applyAlignment="1">
      <alignment vertical="center"/>
    </xf>
    <xf numFmtId="0" fontId="20" fillId="0" borderId="10" xfId="0" applyFont="1" applyBorder="1"/>
    <xf numFmtId="0" fontId="26" fillId="0" borderId="0" xfId="0" applyFont="1"/>
    <xf numFmtId="0" fontId="16" fillId="0" borderId="0" xfId="0" applyFont="1" applyAlignment="1">
      <alignment wrapText="1"/>
    </xf>
    <xf numFmtId="0" fontId="16" fillId="2" borderId="6" xfId="0" applyFont="1" applyFill="1" applyBorder="1" applyAlignment="1">
      <alignment vertical="center" wrapText="1"/>
    </xf>
    <xf numFmtId="0" fontId="20" fillId="2" borderId="6" xfId="0" applyFont="1" applyFill="1" applyBorder="1" applyAlignment="1">
      <alignment vertical="center" wrapText="1"/>
    </xf>
    <xf numFmtId="0" fontId="20" fillId="2" borderId="6" xfId="0" applyFont="1" applyFill="1" applyBorder="1" applyAlignment="1">
      <alignment vertical="center"/>
    </xf>
    <xf numFmtId="0" fontId="20" fillId="0" borderId="6" xfId="0" applyFont="1" applyBorder="1" applyAlignment="1">
      <alignment horizontal="justify" vertical="center" wrapText="1"/>
    </xf>
    <xf numFmtId="0" fontId="18" fillId="3" borderId="6" xfId="0" quotePrefix="1" applyFont="1" applyFill="1" applyBorder="1" applyAlignment="1">
      <alignment vertical="center"/>
    </xf>
    <xf numFmtId="0" fontId="18" fillId="3" borderId="0" xfId="0" applyFont="1" applyFill="1" applyAlignment="1">
      <alignment vertical="center"/>
    </xf>
    <xf numFmtId="0" fontId="5" fillId="0" borderId="0" xfId="0" applyFont="1" applyAlignment="1">
      <alignment horizontal="left" vertical="center" wrapText="1"/>
    </xf>
    <xf numFmtId="0" fontId="20" fillId="0" borderId="0" xfId="0" applyFont="1" applyAlignment="1">
      <alignment vertical="center"/>
    </xf>
    <xf numFmtId="0" fontId="20" fillId="2" borderId="6" xfId="0" applyFont="1" applyFill="1" applyBorder="1" applyAlignment="1">
      <alignment horizontal="left" vertical="center" wrapText="1"/>
    </xf>
    <xf numFmtId="0" fontId="20" fillId="0" borderId="6"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31" fillId="0" borderId="0" xfId="0" applyFont="1"/>
    <xf numFmtId="0" fontId="30" fillId="2" borderId="5" xfId="0" applyFont="1" applyFill="1" applyBorder="1"/>
    <xf numFmtId="0" fontId="30" fillId="0" borderId="0" xfId="0" applyFont="1" applyAlignment="1">
      <alignment horizontal="center"/>
    </xf>
    <xf numFmtId="0" fontId="30" fillId="0" borderId="6" xfId="0" applyFont="1" applyBorder="1"/>
    <xf numFmtId="0" fontId="27" fillId="0" borderId="0" xfId="0" applyFont="1" applyAlignment="1">
      <alignment horizontal="center"/>
    </xf>
    <xf numFmtId="0" fontId="30" fillId="0" borderId="0" xfId="0" applyFont="1"/>
    <xf numFmtId="0" fontId="30" fillId="2" borderId="5" xfId="0" applyFont="1" applyFill="1" applyBorder="1" applyAlignment="1">
      <alignment horizontal="left"/>
    </xf>
    <xf numFmtId="0" fontId="30" fillId="0" borderId="7" xfId="0" applyFont="1" applyBorder="1" applyAlignment="1">
      <alignment horizontal="center" vertical="center"/>
    </xf>
    <xf numFmtId="0" fontId="30" fillId="2" borderId="5" xfId="0" applyFont="1" applyFill="1" applyBorder="1" applyAlignment="1">
      <alignment horizontal="left" vertical="center"/>
    </xf>
    <xf numFmtId="166" fontId="30" fillId="2" borderId="7" xfId="0" applyNumberFormat="1" applyFont="1" applyFill="1" applyBorder="1" applyAlignment="1">
      <alignment horizontal="center" vertical="center"/>
    </xf>
    <xf numFmtId="0" fontId="27" fillId="2" borderId="5" xfId="0" applyFont="1" applyFill="1" applyBorder="1"/>
    <xf numFmtId="166" fontId="27" fillId="2" borderId="7" xfId="0" applyNumberFormat="1" applyFont="1" applyFill="1" applyBorder="1" applyAlignment="1">
      <alignment horizontal="center" vertical="center"/>
    </xf>
    <xf numFmtId="0" fontId="30" fillId="2" borderId="5" xfId="0" applyFont="1" applyFill="1" applyBorder="1" applyAlignment="1">
      <alignment horizontal="left" indent="1"/>
    </xf>
    <xf numFmtId="0" fontId="27" fillId="2" borderId="5" xfId="0" applyFont="1" applyFill="1" applyBorder="1" applyAlignment="1">
      <alignment horizontal="left"/>
    </xf>
    <xf numFmtId="0" fontId="27" fillId="2" borderId="5" xfId="0" applyFont="1" applyFill="1" applyBorder="1" applyAlignment="1">
      <alignment horizontal="center"/>
    </xf>
    <xf numFmtId="0" fontId="27" fillId="2" borderId="0" xfId="0" applyFont="1" applyFill="1" applyAlignment="1">
      <alignment horizontal="center" vertical="center"/>
    </xf>
    <xf numFmtId="0" fontId="27" fillId="2" borderId="5" xfId="0" applyFont="1" applyFill="1" applyBorder="1" applyAlignment="1">
      <alignment vertical="center"/>
    </xf>
    <xf numFmtId="0" fontId="27" fillId="2" borderId="2" xfId="0" applyFont="1" applyFill="1" applyBorder="1" applyAlignment="1">
      <alignment horizontal="left"/>
    </xf>
    <xf numFmtId="0" fontId="30" fillId="2" borderId="0" xfId="0" applyFont="1" applyFill="1" applyAlignment="1">
      <alignment vertical="center"/>
    </xf>
    <xf numFmtId="0" fontId="30" fillId="2" borderId="0" xfId="0" applyFont="1" applyFill="1" applyAlignment="1">
      <alignment horizontal="center" vertical="center"/>
    </xf>
    <xf numFmtId="0" fontId="27" fillId="2" borderId="0" xfId="0" applyFont="1" applyFill="1" applyAlignment="1">
      <alignment vertical="center"/>
    </xf>
    <xf numFmtId="0" fontId="30" fillId="2" borderId="6" xfId="0" applyFont="1" applyFill="1" applyBorder="1" applyAlignment="1">
      <alignment vertical="center"/>
    </xf>
    <xf numFmtId="0" fontId="27" fillId="2" borderId="6" xfId="0" applyFont="1" applyFill="1" applyBorder="1" applyAlignment="1">
      <alignment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6" xfId="0" applyFont="1" applyFill="1" applyBorder="1" applyAlignment="1">
      <alignment horizontal="left" vertical="center"/>
    </xf>
    <xf numFmtId="0" fontId="32" fillId="0" borderId="0" xfId="0" applyFont="1"/>
    <xf numFmtId="0" fontId="30" fillId="0" borderId="0" xfId="0" applyFont="1" applyAlignment="1">
      <alignment vertical="top"/>
    </xf>
    <xf numFmtId="0" fontId="27" fillId="0" borderId="0" xfId="0" applyFont="1"/>
    <xf numFmtId="166" fontId="30" fillId="2" borderId="6" xfId="0" applyNumberFormat="1" applyFont="1" applyFill="1" applyBorder="1" applyAlignment="1">
      <alignment horizontal="center" vertical="center"/>
    </xf>
    <xf numFmtId="0" fontId="30" fillId="0" borderId="6" xfId="0" applyFont="1" applyBorder="1" applyAlignment="1">
      <alignment vertical="center"/>
    </xf>
    <xf numFmtId="0" fontId="18" fillId="3" borderId="0" xfId="0" applyFont="1" applyFill="1" applyAlignment="1">
      <alignment horizontal="center" vertical="center"/>
    </xf>
    <xf numFmtId="168" fontId="14" fillId="0" borderId="6" xfId="12" applyNumberFormat="1" applyFont="1" applyFill="1" applyBorder="1" applyAlignment="1">
      <alignment vertical="center"/>
    </xf>
    <xf numFmtId="168" fontId="14" fillId="0" borderId="0" xfId="12" applyNumberFormat="1" applyFont="1" applyFill="1" applyBorder="1" applyAlignment="1">
      <alignment vertical="center"/>
    </xf>
    <xf numFmtId="168" fontId="14" fillId="0" borderId="7" xfId="12" applyNumberFormat="1" applyFont="1" applyFill="1" applyBorder="1" applyAlignment="1">
      <alignment vertical="center"/>
    </xf>
    <xf numFmtId="168" fontId="13" fillId="0" borderId="6" xfId="12" applyNumberFormat="1" applyFont="1" applyFill="1" applyBorder="1" applyAlignment="1">
      <alignment vertical="center"/>
    </xf>
    <xf numFmtId="168" fontId="13" fillId="0" borderId="0" xfId="12" applyNumberFormat="1" applyFont="1" applyFill="1" applyBorder="1" applyAlignment="1">
      <alignment vertical="center"/>
    </xf>
    <xf numFmtId="168" fontId="13" fillId="0" borderId="7" xfId="12" applyNumberFormat="1" applyFont="1" applyFill="1" applyBorder="1" applyAlignment="1">
      <alignment vertical="center"/>
    </xf>
    <xf numFmtId="168" fontId="14" fillId="0" borderId="6" xfId="12" applyNumberFormat="1" applyFont="1" applyFill="1" applyBorder="1" applyAlignment="1">
      <alignment horizontal="right" vertical="center"/>
    </xf>
    <xf numFmtId="168" fontId="14" fillId="0" borderId="0" xfId="12" applyNumberFormat="1" applyFont="1" applyFill="1" applyBorder="1" applyAlignment="1">
      <alignment horizontal="right" vertical="center"/>
    </xf>
    <xf numFmtId="168" fontId="14" fillId="0" borderId="7" xfId="12" applyNumberFormat="1" applyFont="1" applyFill="1" applyBorder="1" applyAlignment="1">
      <alignment horizontal="right" vertical="center"/>
    </xf>
    <xf numFmtId="10" fontId="14" fillId="0" borderId="6" xfId="13" applyNumberFormat="1" applyFont="1" applyBorder="1" applyAlignment="1">
      <alignment horizontal="right" vertical="center"/>
    </xf>
    <xf numFmtId="10" fontId="14" fillId="0" borderId="0" xfId="13" applyNumberFormat="1" applyFont="1" applyAlignment="1">
      <alignment horizontal="right" vertical="center"/>
    </xf>
    <xf numFmtId="10" fontId="14" fillId="0" borderId="7" xfId="13" applyNumberFormat="1" applyFont="1" applyBorder="1" applyAlignment="1">
      <alignment horizontal="right" vertical="center"/>
    </xf>
    <xf numFmtId="166" fontId="14" fillId="0" borderId="6" xfId="13" applyNumberFormat="1" applyFont="1" applyBorder="1" applyAlignment="1">
      <alignment horizontal="right" vertical="center"/>
    </xf>
    <xf numFmtId="166" fontId="14" fillId="0" borderId="0" xfId="13" applyNumberFormat="1" applyFont="1" applyAlignment="1">
      <alignment horizontal="right" vertical="center"/>
    </xf>
    <xf numFmtId="166" fontId="14" fillId="0" borderId="7" xfId="13" applyNumberFormat="1" applyFont="1" applyBorder="1" applyAlignment="1">
      <alignment horizontal="right" vertical="center"/>
    </xf>
    <xf numFmtId="166" fontId="14" fillId="0" borderId="6" xfId="14" applyNumberFormat="1" applyFont="1" applyFill="1" applyBorder="1" applyAlignment="1">
      <alignment horizontal="right" vertical="center"/>
    </xf>
    <xf numFmtId="166" fontId="14" fillId="0" borderId="0" xfId="14" applyNumberFormat="1" applyFont="1" applyFill="1" applyBorder="1" applyAlignment="1">
      <alignment horizontal="right" vertical="center"/>
    </xf>
    <xf numFmtId="166" fontId="14" fillId="0" borderId="7" xfId="14" applyNumberFormat="1" applyFont="1" applyFill="1" applyBorder="1" applyAlignment="1">
      <alignment horizontal="right" vertical="center"/>
    </xf>
    <xf numFmtId="10" fontId="14" fillId="0" borderId="6" xfId="14" applyNumberFormat="1" applyFont="1" applyFill="1" applyBorder="1" applyAlignment="1">
      <alignment horizontal="right" vertical="center"/>
    </xf>
    <xf numFmtId="10" fontId="14" fillId="0" borderId="0" xfId="14" applyNumberFormat="1" applyFont="1" applyFill="1" applyBorder="1" applyAlignment="1">
      <alignment horizontal="right" vertical="center"/>
    </xf>
    <xf numFmtId="10" fontId="14" fillId="0" borderId="7" xfId="14" applyNumberFormat="1" applyFont="1" applyFill="1" applyBorder="1" applyAlignment="1">
      <alignment horizontal="right" vertical="center"/>
    </xf>
    <xf numFmtId="168" fontId="14" fillId="0" borderId="10" xfId="12" applyNumberFormat="1" applyFont="1" applyFill="1" applyBorder="1" applyAlignment="1">
      <alignment horizontal="right"/>
    </xf>
    <xf numFmtId="168" fontId="14" fillId="0" borderId="9" xfId="12" applyNumberFormat="1" applyFont="1" applyFill="1" applyBorder="1" applyAlignment="1">
      <alignment horizontal="right"/>
    </xf>
    <xf numFmtId="168" fontId="14" fillId="0" borderId="11" xfId="12" applyNumberFormat="1" applyFont="1" applyFill="1" applyBorder="1" applyAlignment="1">
      <alignment horizontal="right"/>
    </xf>
    <xf numFmtId="6" fontId="25" fillId="4" borderId="0" xfId="0" quotePrefix="1" applyNumberFormat="1" applyFont="1" applyFill="1" applyAlignment="1">
      <alignment vertical="center"/>
    </xf>
    <xf numFmtId="0" fontId="34" fillId="0" borderId="0" xfId="1" applyFont="1"/>
    <xf numFmtId="0" fontId="27" fillId="2" borderId="0" xfId="0" applyFont="1" applyFill="1" applyAlignment="1">
      <alignment horizontal="center"/>
    </xf>
    <xf numFmtId="0" fontId="30" fillId="0" borderId="0" xfId="0" applyFont="1" applyAlignment="1">
      <alignment vertical="center"/>
    </xf>
    <xf numFmtId="0" fontId="36" fillId="0" borderId="0" xfId="0" applyFont="1"/>
    <xf numFmtId="0" fontId="37" fillId="0" borderId="0" xfId="0" applyFont="1"/>
    <xf numFmtId="0" fontId="35" fillId="2" borderId="0" xfId="0" applyFont="1" applyFill="1" applyAlignment="1">
      <alignment wrapText="1"/>
    </xf>
    <xf numFmtId="0" fontId="35" fillId="2" borderId="0" xfId="0" applyFont="1" applyFill="1" applyAlignment="1">
      <alignment horizontal="left" vertical="center"/>
    </xf>
    <xf numFmtId="0" fontId="38" fillId="0" borderId="0" xfId="7" applyFont="1"/>
    <xf numFmtId="0" fontId="30" fillId="0" borderId="0" xfId="0" quotePrefix="1" applyFont="1"/>
    <xf numFmtId="0" fontId="38" fillId="0" borderId="0" xfId="0" quotePrefix="1" applyFont="1"/>
    <xf numFmtId="0" fontId="30" fillId="0" borderId="0" xfId="23" applyFont="1" applyAlignment="1">
      <alignment horizontal="left"/>
    </xf>
    <xf numFmtId="0" fontId="30" fillId="0" borderId="0" xfId="23" applyFont="1"/>
    <xf numFmtId="43" fontId="30" fillId="0" borderId="0" xfId="13" applyNumberFormat="1" applyFont="1"/>
    <xf numFmtId="0" fontId="30" fillId="0" borderId="0" xfId="13" applyFont="1"/>
    <xf numFmtId="3" fontId="30" fillId="2" borderId="0" xfId="0" applyNumberFormat="1" applyFont="1" applyFill="1" applyAlignment="1">
      <alignment horizontal="center"/>
    </xf>
    <xf numFmtId="166" fontId="30" fillId="0" borderId="6" xfId="0" applyNumberFormat="1" applyFont="1" applyBorder="1" applyAlignment="1">
      <alignment horizontal="center" vertical="center"/>
    </xf>
    <xf numFmtId="166" fontId="30" fillId="0" borderId="7" xfId="0" applyNumberFormat="1" applyFont="1" applyBorder="1" applyAlignment="1">
      <alignment horizontal="center" vertical="center"/>
    </xf>
    <xf numFmtId="3" fontId="14" fillId="0" borderId="10" xfId="0" applyNumberFormat="1" applyFont="1" applyBorder="1" applyAlignment="1">
      <alignment vertical="center"/>
    </xf>
    <xf numFmtId="3" fontId="14" fillId="0" borderId="9" xfId="0" applyNumberFormat="1" applyFont="1" applyBorder="1" applyAlignment="1">
      <alignment vertical="center"/>
    </xf>
    <xf numFmtId="3" fontId="14" fillId="0" borderId="11" xfId="0" applyNumberFormat="1" applyFont="1" applyBorder="1" applyAlignment="1">
      <alignment vertical="center"/>
    </xf>
    <xf numFmtId="166" fontId="14" fillId="0" borderId="9" xfId="30" applyNumberFormat="1" applyFont="1" applyFill="1" applyBorder="1" applyAlignment="1">
      <alignment horizontal="center" vertical="center"/>
    </xf>
    <xf numFmtId="0" fontId="14" fillId="0" borderId="8" xfId="20" applyFont="1" applyBorder="1" applyAlignment="1">
      <alignment vertical="center"/>
    </xf>
    <xf numFmtId="168" fontId="14" fillId="0" borderId="10" xfId="21" applyNumberFormat="1" applyFont="1" applyFill="1" applyBorder="1" applyAlignment="1">
      <alignment vertical="center"/>
    </xf>
    <xf numFmtId="168" fontId="14" fillId="0" borderId="9" xfId="21" applyNumberFormat="1" applyFont="1" applyFill="1" applyBorder="1" applyAlignment="1">
      <alignment vertical="center"/>
    </xf>
    <xf numFmtId="0" fontId="14" fillId="0" borderId="6" xfId="20" applyFont="1" applyBorder="1"/>
    <xf numFmtId="168" fontId="14" fillId="0" borderId="6" xfId="21" applyNumberFormat="1" applyFont="1" applyFill="1" applyBorder="1" applyAlignment="1">
      <alignment vertical="center"/>
    </xf>
    <xf numFmtId="168" fontId="14" fillId="0" borderId="0" xfId="21" applyNumberFormat="1" applyFont="1" applyFill="1" applyBorder="1" applyAlignment="1">
      <alignment vertical="center"/>
    </xf>
    <xf numFmtId="168" fontId="14" fillId="0" borderId="7" xfId="21" applyNumberFormat="1" applyFont="1" applyFill="1" applyBorder="1" applyAlignment="1">
      <alignment vertical="center"/>
    </xf>
    <xf numFmtId="166" fontId="14" fillId="0" borderId="6" xfId="30" applyNumberFormat="1" applyFont="1" applyFill="1" applyBorder="1" applyAlignment="1">
      <alignment horizontal="center" vertical="center"/>
    </xf>
    <xf numFmtId="0" fontId="13" fillId="2" borderId="5" xfId="20" applyFont="1" applyFill="1" applyBorder="1" applyAlignment="1">
      <alignment vertical="center"/>
    </xf>
    <xf numFmtId="10" fontId="13" fillId="0" borderId="6" xfId="30" applyNumberFormat="1" applyFont="1" applyFill="1" applyBorder="1" applyAlignment="1">
      <alignment vertical="center"/>
    </xf>
    <xf numFmtId="10" fontId="13" fillId="0" borderId="0" xfId="30" applyNumberFormat="1" applyFont="1" applyFill="1" applyBorder="1" applyAlignment="1">
      <alignment vertical="center"/>
    </xf>
    <xf numFmtId="10" fontId="13" fillId="0" borderId="7" xfId="30" applyNumberFormat="1" applyFont="1" applyFill="1" applyBorder="1" applyAlignment="1">
      <alignment vertical="center"/>
    </xf>
    <xf numFmtId="166" fontId="14" fillId="0" borderId="6" xfId="30" applyNumberFormat="1" applyFont="1" applyFill="1" applyBorder="1" applyAlignment="1">
      <alignment horizontal="center"/>
    </xf>
    <xf numFmtId="0" fontId="13" fillId="0" borderId="5" xfId="20" applyFont="1" applyBorder="1" applyAlignment="1">
      <alignment vertical="center"/>
    </xf>
    <xf numFmtId="166" fontId="13" fillId="0" borderId="6" xfId="30" applyNumberFormat="1" applyFont="1" applyFill="1" applyBorder="1" applyAlignment="1">
      <alignment vertical="center"/>
    </xf>
    <xf numFmtId="166" fontId="13" fillId="0" borderId="0" xfId="30" applyNumberFormat="1" applyFont="1" applyFill="1" applyBorder="1" applyAlignment="1">
      <alignment vertical="center"/>
    </xf>
    <xf numFmtId="166" fontId="13" fillId="0" borderId="7" xfId="30" applyNumberFormat="1" applyFont="1" applyFill="1" applyBorder="1" applyAlignment="1">
      <alignment vertical="center"/>
    </xf>
    <xf numFmtId="0" fontId="14" fillId="2" borderId="2" xfId="20" applyFont="1" applyFill="1" applyBorder="1" applyAlignment="1">
      <alignment vertical="center"/>
    </xf>
    <xf numFmtId="10" fontId="13" fillId="0" borderId="6" xfId="30" applyNumberFormat="1" applyFont="1" applyFill="1" applyBorder="1" applyAlignment="1">
      <alignment horizontal="center" vertical="center"/>
    </xf>
    <xf numFmtId="0" fontId="13" fillId="0" borderId="10" xfId="20" applyFont="1" applyBorder="1" applyAlignment="1">
      <alignment vertical="center"/>
    </xf>
    <xf numFmtId="3" fontId="13" fillId="0" borderId="10" xfId="0" applyNumberFormat="1" applyFont="1" applyBorder="1" applyAlignment="1">
      <alignment vertical="center"/>
    </xf>
    <xf numFmtId="3" fontId="13" fillId="0" borderId="9" xfId="0" applyNumberFormat="1" applyFont="1" applyBorder="1" applyAlignment="1">
      <alignment vertical="center"/>
    </xf>
    <xf numFmtId="0" fontId="14" fillId="0" borderId="10" xfId="20" applyFont="1" applyBorder="1" applyAlignment="1">
      <alignment vertical="center"/>
    </xf>
    <xf numFmtId="0" fontId="13" fillId="0" borderId="6" xfId="20" applyFont="1" applyBorder="1" applyAlignment="1">
      <alignment vertical="center"/>
    </xf>
    <xf numFmtId="166" fontId="13" fillId="0" borderId="6" xfId="30" applyNumberFormat="1" applyFont="1" applyFill="1" applyBorder="1" applyAlignment="1">
      <alignment horizontal="center" vertical="center"/>
    </xf>
    <xf numFmtId="166" fontId="14" fillId="0" borderId="6" xfId="30" applyNumberFormat="1" applyFont="1" applyFill="1" applyBorder="1" applyAlignment="1">
      <alignment vertical="center"/>
    </xf>
    <xf numFmtId="166" fontId="14" fillId="0" borderId="0" xfId="30" applyNumberFormat="1" applyFont="1" applyFill="1" applyBorder="1" applyAlignment="1">
      <alignment vertical="center"/>
    </xf>
    <xf numFmtId="0" fontId="42" fillId="0" borderId="0" xfId="32" applyFont="1"/>
    <xf numFmtId="43" fontId="30" fillId="0" borderId="0" xfId="0" applyNumberFormat="1" applyFont="1"/>
    <xf numFmtId="166" fontId="14" fillId="0" borderId="6" xfId="0" applyNumberFormat="1" applyFont="1" applyBorder="1" applyAlignment="1">
      <alignment horizontal="center" vertical="center"/>
    </xf>
    <xf numFmtId="166" fontId="14" fillId="0" borderId="7" xfId="0" applyNumberFormat="1" applyFont="1" applyBorder="1" applyAlignment="1">
      <alignment horizontal="center" vertical="center"/>
    </xf>
    <xf numFmtId="166" fontId="14" fillId="2" borderId="6" xfId="0" applyNumberFormat="1" applyFont="1" applyFill="1" applyBorder="1" applyAlignment="1">
      <alignment horizontal="center" vertical="center"/>
    </xf>
    <xf numFmtId="166" fontId="14" fillId="2" borderId="7" xfId="0" applyNumberFormat="1" applyFont="1" applyFill="1" applyBorder="1" applyAlignment="1">
      <alignment horizontal="center" vertical="center"/>
    </xf>
    <xf numFmtId="166" fontId="13" fillId="2" borderId="6" xfId="0" applyNumberFormat="1" applyFont="1" applyFill="1" applyBorder="1" applyAlignment="1">
      <alignment horizontal="center" vertical="center"/>
    </xf>
    <xf numFmtId="166" fontId="13" fillId="2" borderId="7" xfId="0" applyNumberFormat="1" applyFont="1" applyFill="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166" fontId="14" fillId="0" borderId="10" xfId="0" applyNumberFormat="1" applyFont="1" applyBorder="1" applyAlignment="1">
      <alignment horizontal="center"/>
    </xf>
    <xf numFmtId="166" fontId="14" fillId="0" borderId="11" xfId="0" applyNumberFormat="1" applyFont="1" applyBorder="1" applyAlignment="1">
      <alignment horizontal="center"/>
    </xf>
    <xf numFmtId="0" fontId="14" fillId="0" borderId="0" xfId="23" quotePrefix="1" applyFont="1" applyAlignment="1">
      <alignment horizontal="left" vertical="center"/>
    </xf>
    <xf numFmtId="166" fontId="40" fillId="7" borderId="0" xfId="37" applyNumberFormat="1" applyFont="1" applyFill="1" applyBorder="1" applyAlignment="1">
      <alignment horizontal="center" vertical="center"/>
    </xf>
    <xf numFmtId="3" fontId="40" fillId="7" borderId="0" xfId="35" applyNumberFormat="1" applyFont="1" applyFill="1" applyAlignment="1">
      <alignment horizontal="center" vertical="center"/>
    </xf>
    <xf numFmtId="0" fontId="14" fillId="0" borderId="5" xfId="0" applyFont="1" applyBorder="1" applyAlignment="1">
      <alignment vertical="center"/>
    </xf>
    <xf numFmtId="0" fontId="14" fillId="0" borderId="5" xfId="20" applyFont="1" applyBorder="1" applyAlignment="1">
      <alignment vertical="center"/>
    </xf>
    <xf numFmtId="168" fontId="14" fillId="0" borderId="6" xfId="21" applyNumberFormat="1" applyFont="1" applyFill="1" applyBorder="1" applyAlignment="1">
      <alignment horizontal="center" vertical="center"/>
    </xf>
    <xf numFmtId="168" fontId="14" fillId="0" borderId="0" xfId="21" applyNumberFormat="1" applyFont="1" applyFill="1" applyBorder="1" applyAlignment="1">
      <alignment horizontal="center" vertical="center"/>
    </xf>
    <xf numFmtId="168" fontId="14" fillId="0" borderId="7" xfId="21" applyNumberFormat="1" applyFont="1" applyFill="1" applyBorder="1" applyAlignment="1">
      <alignment horizontal="center" vertical="center"/>
    </xf>
    <xf numFmtId="166" fontId="14" fillId="0" borderId="7" xfId="30" applyNumberFormat="1" applyFont="1" applyFill="1" applyBorder="1" applyAlignment="1">
      <alignment horizontal="center" vertical="center"/>
    </xf>
    <xf numFmtId="0" fontId="14" fillId="0" borderId="2" xfId="20" applyFont="1" applyBorder="1"/>
    <xf numFmtId="166" fontId="14" fillId="2" borderId="10" xfId="30" quotePrefix="1" applyNumberFormat="1" applyFont="1" applyFill="1" applyBorder="1" applyAlignment="1">
      <alignment horizontal="center"/>
    </xf>
    <xf numFmtId="10" fontId="14" fillId="2" borderId="11" xfId="30" quotePrefix="1" applyNumberFormat="1" applyFont="1" applyFill="1" applyBorder="1" applyAlignment="1">
      <alignment horizontal="center"/>
    </xf>
    <xf numFmtId="0" fontId="13" fillId="0" borderId="2" xfId="20" applyFont="1" applyBorder="1" applyAlignment="1">
      <alignment vertical="center" wrapText="1"/>
    </xf>
    <xf numFmtId="0" fontId="14" fillId="0" borderId="8" xfId="20" applyFont="1" applyBorder="1"/>
    <xf numFmtId="10" fontId="14" fillId="2" borderId="10" xfId="30" applyNumberFormat="1" applyFont="1" applyFill="1" applyBorder="1" applyAlignment="1">
      <alignment horizontal="center"/>
    </xf>
    <xf numFmtId="10" fontId="14" fillId="2" borderId="9" xfId="30" applyNumberFormat="1" applyFont="1" applyFill="1" applyBorder="1" applyAlignment="1">
      <alignment horizontal="center"/>
    </xf>
    <xf numFmtId="10" fontId="14" fillId="0" borderId="11" xfId="30" applyNumberFormat="1" applyFont="1" applyFill="1" applyBorder="1" applyAlignment="1">
      <alignment horizontal="center"/>
    </xf>
    <xf numFmtId="0" fontId="8" fillId="0" borderId="0" xfId="0" applyFont="1"/>
    <xf numFmtId="10" fontId="8" fillId="0" borderId="0" xfId="0" applyNumberFormat="1" applyFont="1"/>
    <xf numFmtId="0" fontId="49" fillId="0" borderId="6" xfId="0" applyFont="1" applyBorder="1" applyAlignment="1">
      <alignment vertical="center"/>
    </xf>
    <xf numFmtId="166" fontId="49" fillId="0" borderId="0" xfId="13" applyNumberFormat="1" applyFont="1" applyAlignment="1">
      <alignment horizontal="center"/>
    </xf>
    <xf numFmtId="166" fontId="49" fillId="0" borderId="7" xfId="13" applyNumberFormat="1" applyFont="1" applyBorder="1" applyAlignment="1">
      <alignment horizontal="center"/>
    </xf>
    <xf numFmtId="0" fontId="51" fillId="0" borderId="10" xfId="0" applyFont="1" applyBorder="1" applyAlignment="1">
      <alignment vertical="center"/>
    </xf>
    <xf numFmtId="166" fontId="51" fillId="0" borderId="9" xfId="13" applyNumberFormat="1" applyFont="1" applyBorder="1" applyAlignment="1">
      <alignment horizontal="center"/>
    </xf>
    <xf numFmtId="166" fontId="51" fillId="0" borderId="11" xfId="13" applyNumberFormat="1" applyFont="1" applyBorder="1" applyAlignment="1">
      <alignment horizontal="center"/>
    </xf>
    <xf numFmtId="168" fontId="49" fillId="0" borderId="6" xfId="12" applyNumberFormat="1" applyFont="1" applyBorder="1" applyAlignment="1">
      <alignment vertical="center"/>
    </xf>
    <xf numFmtId="168" fontId="49" fillId="0" borderId="0" xfId="12" applyNumberFormat="1" applyFont="1" applyAlignment="1">
      <alignment vertical="center"/>
    </xf>
    <xf numFmtId="168" fontId="49" fillId="0" borderId="7" xfId="12" applyNumberFormat="1" applyFont="1" applyBorder="1" applyAlignment="1">
      <alignment vertical="center"/>
    </xf>
    <xf numFmtId="168" fontId="51" fillId="0" borderId="10" xfId="12" applyNumberFormat="1" applyFont="1" applyBorder="1" applyAlignment="1">
      <alignment vertical="center"/>
    </xf>
    <xf numFmtId="168" fontId="51" fillId="0" borderId="9" xfId="12" applyNumberFormat="1" applyFont="1" applyBorder="1" applyAlignment="1">
      <alignment vertical="center"/>
    </xf>
    <xf numFmtId="168" fontId="51" fillId="0" borderId="11" xfId="12" applyNumberFormat="1" applyFont="1" applyBorder="1" applyAlignment="1">
      <alignment vertical="center"/>
    </xf>
    <xf numFmtId="0" fontId="14" fillId="0" borderId="6" xfId="0" applyFont="1" applyBorder="1" applyAlignment="1">
      <alignment vertical="center"/>
    </xf>
    <xf numFmtId="0" fontId="49" fillId="0" borderId="6" xfId="0" applyFont="1" applyBorder="1"/>
    <xf numFmtId="0" fontId="53" fillId="0" borderId="0" xfId="0" quotePrefix="1" applyFont="1"/>
    <xf numFmtId="0" fontId="49" fillId="0" borderId="5" xfId="20" applyFont="1" applyBorder="1" applyAlignment="1">
      <alignment vertical="center" wrapText="1"/>
    </xf>
    <xf numFmtId="166" fontId="49" fillId="0" borderId="0" xfId="18" applyNumberFormat="1" applyFont="1" applyAlignment="1">
      <alignment horizontal="center"/>
    </xf>
    <xf numFmtId="166" fontId="49" fillId="0" borderId="7" xfId="18" applyNumberFormat="1" applyFont="1" applyBorder="1" applyAlignment="1">
      <alignment horizontal="center"/>
    </xf>
    <xf numFmtId="0" fontId="49" fillId="0" borderId="8" xfId="20" applyFont="1" applyBorder="1" applyAlignment="1">
      <alignment wrapText="1"/>
    </xf>
    <xf numFmtId="166" fontId="49" fillId="0" borderId="9" xfId="18" applyNumberFormat="1" applyFont="1" applyBorder="1" applyAlignment="1">
      <alignment horizontal="center"/>
    </xf>
    <xf numFmtId="166" fontId="49" fillId="0" borderId="11" xfId="18" applyNumberFormat="1" applyFont="1" applyBorder="1" applyAlignment="1">
      <alignment horizontal="center"/>
    </xf>
    <xf numFmtId="166" fontId="49" fillId="0" borderId="0" xfId="18" applyNumberFormat="1" applyFont="1" applyAlignment="1">
      <alignment horizontal="right" vertical="center"/>
    </xf>
    <xf numFmtId="173" fontId="52" fillId="3" borderId="2" xfId="0" quotePrefix="1" applyNumberFormat="1" applyFont="1" applyFill="1" applyBorder="1" applyAlignment="1">
      <alignment horizontal="left" vertical="center" wrapText="1"/>
    </xf>
    <xf numFmtId="168" fontId="14" fillId="0" borderId="6" xfId="29" applyNumberFormat="1" applyFont="1" applyFill="1" applyBorder="1" applyAlignment="1">
      <alignment vertical="center"/>
    </xf>
    <xf numFmtId="168" fontId="14" fillId="0" borderId="0" xfId="29" applyNumberFormat="1" applyFont="1" applyFill="1" applyBorder="1" applyAlignment="1">
      <alignment vertical="center"/>
    </xf>
    <xf numFmtId="166" fontId="14" fillId="0" borderId="6" xfId="26" applyNumberFormat="1" applyFont="1" applyFill="1" applyBorder="1" applyAlignment="1">
      <alignment horizontal="center" vertical="center"/>
    </xf>
    <xf numFmtId="166" fontId="14" fillId="0" borderId="7" xfId="26" applyNumberFormat="1" applyFont="1" applyFill="1" applyBorder="1" applyAlignment="1">
      <alignment horizontal="center" vertical="center"/>
    </xf>
    <xf numFmtId="0" fontId="14" fillId="0" borderId="6" xfId="0" applyFont="1" applyBorder="1" applyAlignment="1">
      <alignment vertical="center" wrapText="1"/>
    </xf>
    <xf numFmtId="168" fontId="14" fillId="0" borderId="6" xfId="0" applyNumberFormat="1" applyFont="1" applyBorder="1" applyAlignment="1">
      <alignment vertical="center"/>
    </xf>
    <xf numFmtId="0" fontId="14" fillId="0" borderId="6" xfId="0" applyFont="1" applyBorder="1" applyAlignment="1">
      <alignment horizontal="left" vertical="center" indent="2"/>
    </xf>
    <xf numFmtId="166" fontId="14" fillId="0" borderId="0" xfId="26" applyNumberFormat="1" applyFont="1" applyFill="1" applyBorder="1" applyAlignment="1">
      <alignment horizontal="center" vertical="center"/>
    </xf>
    <xf numFmtId="0" fontId="13" fillId="5" borderId="10" xfId="0" applyFont="1" applyFill="1" applyBorder="1" applyAlignment="1">
      <alignment vertical="center"/>
    </xf>
    <xf numFmtId="0" fontId="14" fillId="0" borderId="2" xfId="0" applyFont="1" applyBorder="1" applyAlignment="1">
      <alignment vertical="center"/>
    </xf>
    <xf numFmtId="0" fontId="13" fillId="0" borderId="8" xfId="0" applyFont="1" applyBorder="1" applyAlignment="1">
      <alignment vertical="center"/>
    </xf>
    <xf numFmtId="168" fontId="13" fillId="0" borderId="10" xfId="29" applyNumberFormat="1" applyFont="1" applyFill="1" applyBorder="1" applyAlignment="1">
      <alignment vertical="center"/>
    </xf>
    <xf numFmtId="168" fontId="13" fillId="0" borderId="9" xfId="29" applyNumberFormat="1" applyFont="1" applyFill="1" applyBorder="1" applyAlignment="1">
      <alignment vertical="center"/>
    </xf>
    <xf numFmtId="166" fontId="13" fillId="0" borderId="10" xfId="26" applyNumberFormat="1" applyFont="1" applyFill="1" applyBorder="1" applyAlignment="1">
      <alignment horizontal="center" vertical="center"/>
    </xf>
    <xf numFmtId="166" fontId="13" fillId="0" borderId="11" xfId="26" applyNumberFormat="1" applyFont="1" applyFill="1" applyBorder="1" applyAlignment="1">
      <alignment horizontal="center" vertical="center"/>
    </xf>
    <xf numFmtId="168" fontId="14" fillId="0" borderId="7" xfId="29" applyNumberFormat="1" applyFont="1" applyFill="1" applyBorder="1" applyAlignment="1">
      <alignment vertical="center"/>
    </xf>
    <xf numFmtId="168" fontId="14" fillId="5" borderId="6" xfId="29" applyNumberFormat="1" applyFont="1" applyFill="1" applyBorder="1" applyAlignment="1">
      <alignment vertical="center"/>
    </xf>
    <xf numFmtId="168" fontId="14" fillId="5" borderId="0" xfId="29" applyNumberFormat="1" applyFont="1" applyFill="1" applyBorder="1" applyAlignment="1">
      <alignment vertical="center"/>
    </xf>
    <xf numFmtId="0" fontId="14" fillId="0" borderId="0" xfId="0" applyFont="1"/>
    <xf numFmtId="166" fontId="14" fillId="0" borderId="7" xfId="10" applyNumberFormat="1" applyFont="1" applyFill="1" applyBorder="1" applyAlignment="1">
      <alignment horizontal="center" vertical="center"/>
    </xf>
    <xf numFmtId="166" fontId="14" fillId="0" borderId="6" xfId="10" applyNumberFormat="1" applyFont="1" applyFill="1" applyBorder="1" applyAlignment="1">
      <alignment horizontal="center" vertical="center"/>
    </xf>
    <xf numFmtId="168" fontId="13" fillId="0" borderId="0" xfId="29" applyNumberFormat="1" applyFont="1" applyFill="1" applyBorder="1" applyAlignment="1">
      <alignment vertical="center"/>
    </xf>
    <xf numFmtId="166" fontId="13" fillId="0" borderId="0" xfId="26" applyNumberFormat="1" applyFont="1" applyFill="1" applyBorder="1" applyAlignment="1">
      <alignment horizontal="center" vertical="center"/>
    </xf>
    <xf numFmtId="168" fontId="13" fillId="0" borderId="0" xfId="29" applyNumberFormat="1" applyFont="1" applyFill="1" applyBorder="1" applyAlignment="1">
      <alignment horizontal="center" vertical="center"/>
    </xf>
    <xf numFmtId="175" fontId="13" fillId="0" borderId="0" xfId="29" applyNumberFormat="1" applyFont="1" applyFill="1" applyBorder="1" applyAlignment="1">
      <alignment horizontal="center" vertical="center"/>
    </xf>
    <xf numFmtId="0" fontId="14" fillId="2" borderId="6" xfId="0" applyFont="1" applyFill="1" applyBorder="1" applyAlignment="1">
      <alignment vertical="center" wrapText="1"/>
    </xf>
    <xf numFmtId="10" fontId="14" fillId="0" borderId="6" xfId="26" applyNumberFormat="1" applyFont="1" applyFill="1" applyBorder="1" applyAlignment="1">
      <alignment horizontal="center" vertical="center"/>
    </xf>
    <xf numFmtId="10" fontId="14" fillId="0" borderId="0" xfId="26" applyNumberFormat="1" applyFont="1" applyFill="1" applyBorder="1" applyAlignment="1">
      <alignment horizontal="center" vertical="center"/>
    </xf>
    <xf numFmtId="10" fontId="14" fillId="0" borderId="7" xfId="26" applyNumberFormat="1" applyFont="1" applyFill="1" applyBorder="1" applyAlignment="1">
      <alignment horizontal="center" vertical="center"/>
    </xf>
    <xf numFmtId="177" fontId="0" fillId="0" borderId="0" xfId="0" applyNumberFormat="1"/>
    <xf numFmtId="0" fontId="14" fillId="0" borderId="6" xfId="0" applyFont="1" applyBorder="1"/>
    <xf numFmtId="0" fontId="14" fillId="6" borderId="0" xfId="11" applyFont="1" applyFill="1" applyAlignment="1">
      <alignment horizontal="left" vertical="center"/>
    </xf>
    <xf numFmtId="0" fontId="54" fillId="5" borderId="0" xfId="11" applyFont="1" applyFill="1"/>
    <xf numFmtId="0" fontId="4" fillId="0" borderId="0" xfId="1"/>
    <xf numFmtId="0" fontId="55" fillId="3" borderId="10" xfId="0" applyFont="1" applyFill="1" applyBorder="1" applyAlignment="1">
      <alignment vertical="center" wrapText="1"/>
    </xf>
    <xf numFmtId="0" fontId="55" fillId="3" borderId="10" xfId="0" applyFont="1" applyFill="1" applyBorder="1" applyAlignment="1">
      <alignment horizontal="center" vertical="center"/>
    </xf>
    <xf numFmtId="0" fontId="55" fillId="3" borderId="9" xfId="0" applyFont="1" applyFill="1" applyBorder="1" applyAlignment="1">
      <alignment horizontal="center" vertical="center"/>
    </xf>
    <xf numFmtId="0" fontId="55" fillId="3" borderId="11" xfId="0" applyFont="1" applyFill="1" applyBorder="1" applyAlignment="1">
      <alignment horizontal="center" vertical="center"/>
    </xf>
    <xf numFmtId="0" fontId="57" fillId="0" borderId="5" xfId="0" applyFont="1" applyBorder="1" applyAlignment="1">
      <alignment vertical="center"/>
    </xf>
    <xf numFmtId="0" fontId="53" fillId="0" borderId="0" xfId="0" applyFont="1"/>
    <xf numFmtId="0" fontId="53" fillId="0" borderId="7" xfId="0" applyFont="1" applyBorder="1"/>
    <xf numFmtId="0" fontId="58" fillId="0" borderId="5" xfId="0" applyFont="1" applyBorder="1" applyAlignment="1">
      <alignment vertical="center"/>
    </xf>
    <xf numFmtId="9" fontId="58" fillId="0" borderId="6" xfId="0" applyNumberFormat="1" applyFont="1" applyBorder="1" applyAlignment="1">
      <alignment horizontal="center" vertical="center"/>
    </xf>
    <xf numFmtId="9" fontId="58" fillId="0" borderId="0" xfId="0" applyNumberFormat="1" applyFont="1" applyAlignment="1">
      <alignment horizontal="center" vertical="center"/>
    </xf>
    <xf numFmtId="9" fontId="58" fillId="0" borderId="7" xfId="0" applyNumberFormat="1" applyFont="1" applyBorder="1" applyAlignment="1">
      <alignment horizontal="center" vertical="center"/>
    </xf>
    <xf numFmtId="0" fontId="58" fillId="0" borderId="6" xfId="0" applyFont="1" applyBorder="1" applyAlignment="1">
      <alignment horizontal="center" vertical="center"/>
    </xf>
    <xf numFmtId="0" fontId="58" fillId="0" borderId="0" xfId="0" applyFont="1" applyAlignment="1">
      <alignment horizontal="center" vertical="center"/>
    </xf>
    <xf numFmtId="0" fontId="58" fillId="0" borderId="7" xfId="0" applyFont="1" applyBorder="1" applyAlignment="1">
      <alignment horizontal="center" vertical="center"/>
    </xf>
    <xf numFmtId="0" fontId="57" fillId="0" borderId="25" xfId="0" applyFont="1" applyBorder="1" applyAlignment="1">
      <alignment vertical="center"/>
    </xf>
    <xf numFmtId="0" fontId="57" fillId="0" borderId="26" xfId="0" applyFont="1" applyBorder="1" applyAlignment="1">
      <alignment vertical="center"/>
    </xf>
    <xf numFmtId="0" fontId="53" fillId="0" borderId="27" xfId="0" applyFont="1" applyBorder="1"/>
    <xf numFmtId="0" fontId="53" fillId="0" borderId="26" xfId="0" applyFont="1" applyBorder="1"/>
    <xf numFmtId="0" fontId="53" fillId="0" borderId="28" xfId="0" applyFont="1" applyBorder="1"/>
    <xf numFmtId="0" fontId="58" fillId="0" borderId="29" xfId="0" applyFont="1" applyBorder="1" applyAlignment="1">
      <alignment vertical="center"/>
    </xf>
    <xf numFmtId="0" fontId="0" fillId="0" borderId="0" xfId="0" applyAlignment="1">
      <alignment horizontal="left" wrapText="1"/>
    </xf>
    <xf numFmtId="3" fontId="58" fillId="0" borderId="0" xfId="0" applyNumberFormat="1" applyFont="1" applyAlignment="1">
      <alignment horizontal="center" vertical="center"/>
    </xf>
    <xf numFmtId="0" fontId="58" fillId="0" borderId="30" xfId="0" applyFont="1" applyBorder="1" applyAlignment="1">
      <alignment horizontal="center" vertical="center"/>
    </xf>
    <xf numFmtId="0" fontId="18" fillId="3" borderId="2" xfId="0" applyFont="1" applyFill="1" applyBorder="1" applyAlignment="1">
      <alignment horizontal="center" vertical="center"/>
    </xf>
    <xf numFmtId="166" fontId="47" fillId="0" borderId="5" xfId="13" applyNumberFormat="1" applyFont="1" applyBorder="1" applyAlignment="1">
      <alignment horizontal="center" vertical="center"/>
    </xf>
    <xf numFmtId="166" fontId="47" fillId="0" borderId="2" xfId="13" applyNumberFormat="1" applyFont="1" applyBorder="1" applyAlignment="1">
      <alignment horizontal="center" vertical="center"/>
    </xf>
    <xf numFmtId="168" fontId="47" fillId="0" borderId="9" xfId="12" applyNumberFormat="1" applyFont="1" applyFill="1" applyBorder="1" applyAlignment="1">
      <alignment horizontal="right"/>
    </xf>
    <xf numFmtId="166" fontId="47" fillId="0" borderId="8" xfId="13" applyNumberFormat="1" applyFont="1" applyBorder="1" applyAlignment="1">
      <alignment horizontal="center"/>
    </xf>
    <xf numFmtId="166" fontId="46" fillId="0" borderId="5" xfId="13" applyNumberFormat="1" applyFont="1" applyBorder="1" applyAlignment="1">
      <alignment horizontal="center"/>
    </xf>
    <xf numFmtId="168" fontId="47" fillId="0" borderId="6" xfId="12" applyNumberFormat="1" applyFont="1" applyFill="1" applyBorder="1" applyAlignment="1">
      <alignment vertical="center"/>
    </xf>
    <xf numFmtId="168" fontId="46" fillId="0" borderId="6" xfId="12" applyNumberFormat="1" applyFont="1" applyFill="1" applyBorder="1" applyAlignment="1">
      <alignment vertical="center"/>
    </xf>
    <xf numFmtId="168" fontId="47" fillId="0" borderId="6" xfId="12" applyNumberFormat="1" applyFont="1" applyFill="1" applyBorder="1" applyAlignment="1">
      <alignment horizontal="right" vertical="center"/>
    </xf>
    <xf numFmtId="10" fontId="47" fillId="0" borderId="6" xfId="13" applyNumberFormat="1" applyFont="1" applyBorder="1" applyAlignment="1">
      <alignment horizontal="right" vertical="center"/>
    </xf>
    <xf numFmtId="166" fontId="47" fillId="0" borderId="6" xfId="13" applyNumberFormat="1" applyFont="1" applyBorder="1" applyAlignment="1">
      <alignment horizontal="right" vertical="center"/>
    </xf>
    <xf numFmtId="10" fontId="47" fillId="0" borderId="6" xfId="14" applyNumberFormat="1" applyFont="1" applyFill="1" applyBorder="1" applyAlignment="1">
      <alignment horizontal="right" vertical="center"/>
    </xf>
    <xf numFmtId="166" fontId="13" fillId="0" borderId="10" xfId="30" applyNumberFormat="1" applyFont="1" applyFill="1" applyBorder="1" applyAlignment="1">
      <alignment horizontal="center" vertical="center"/>
    </xf>
    <xf numFmtId="166" fontId="13" fillId="0" borderId="11" xfId="30" applyNumberFormat="1" applyFont="1" applyFill="1" applyBorder="1" applyAlignment="1">
      <alignment horizontal="center" vertical="center"/>
    </xf>
    <xf numFmtId="166" fontId="14" fillId="0" borderId="10" xfId="30" applyNumberFormat="1" applyFont="1" applyFill="1" applyBorder="1" applyAlignment="1">
      <alignment horizontal="center" vertical="center"/>
    </xf>
    <xf numFmtId="166" fontId="14" fillId="0" borderId="11" xfId="30" applyNumberFormat="1" applyFont="1" applyFill="1" applyBorder="1" applyAlignment="1">
      <alignment horizontal="center" vertical="center"/>
    </xf>
    <xf numFmtId="166" fontId="14" fillId="0" borderId="7" xfId="30" applyNumberFormat="1" applyFont="1" applyFill="1" applyBorder="1" applyAlignment="1">
      <alignment horizontal="center"/>
    </xf>
    <xf numFmtId="166" fontId="14" fillId="0" borderId="31" xfId="30" applyNumberFormat="1" applyFont="1" applyFill="1" applyBorder="1" applyAlignment="1">
      <alignment horizontal="center" vertical="center"/>
    </xf>
    <xf numFmtId="166" fontId="14" fillId="0" borderId="32" xfId="30" applyNumberFormat="1" applyFont="1" applyFill="1" applyBorder="1" applyAlignment="1">
      <alignment horizontal="center" vertical="center"/>
    </xf>
    <xf numFmtId="10" fontId="14" fillId="0" borderId="11" xfId="31" applyNumberFormat="1" applyFont="1" applyFill="1" applyBorder="1" applyAlignment="1">
      <alignment horizontal="center"/>
    </xf>
    <xf numFmtId="166" fontId="14" fillId="0" borderId="5" xfId="30" applyNumberFormat="1" applyFont="1" applyFill="1" applyBorder="1" applyAlignment="1">
      <alignment horizontal="center" vertical="center"/>
    </xf>
    <xf numFmtId="166" fontId="13" fillId="0" borderId="2" xfId="30" applyNumberFormat="1" applyFont="1" applyFill="1" applyBorder="1" applyAlignment="1">
      <alignment horizontal="center" vertical="center"/>
    </xf>
    <xf numFmtId="166" fontId="14" fillId="2" borderId="8" xfId="30" quotePrefix="1" applyNumberFormat="1" applyFont="1" applyFill="1" applyBorder="1" applyAlignment="1">
      <alignment horizontal="center"/>
    </xf>
    <xf numFmtId="0" fontId="1" fillId="3" borderId="2" xfId="0" applyFont="1" applyFill="1" applyBorder="1" applyAlignment="1">
      <alignment horizontal="center" vertical="center"/>
    </xf>
    <xf numFmtId="168" fontId="49" fillId="0" borderId="6" xfId="12" applyNumberFormat="1" applyFont="1" applyFill="1" applyBorder="1" applyAlignment="1">
      <alignment vertical="center"/>
    </xf>
    <xf numFmtId="168" fontId="49" fillId="0" borderId="7" xfId="12" applyNumberFormat="1" applyFont="1" applyFill="1" applyBorder="1" applyAlignment="1">
      <alignment vertical="center"/>
    </xf>
    <xf numFmtId="166" fontId="49" fillId="0" borderId="5" xfId="13" applyNumberFormat="1" applyFont="1" applyBorder="1" applyAlignment="1">
      <alignment horizontal="center"/>
    </xf>
    <xf numFmtId="168" fontId="51" fillId="0" borderId="9" xfId="12" applyNumberFormat="1" applyFont="1" applyFill="1" applyBorder="1" applyAlignment="1">
      <alignment vertical="center"/>
    </xf>
    <xf numFmtId="168" fontId="51" fillId="0" borderId="11" xfId="12" applyNumberFormat="1" applyFont="1" applyFill="1" applyBorder="1" applyAlignment="1">
      <alignment vertical="center"/>
    </xf>
    <xf numFmtId="168" fontId="49" fillId="0" borderId="6" xfId="12" applyNumberFormat="1" applyFont="1" applyFill="1" applyBorder="1" applyAlignment="1">
      <alignment horizontal="center" vertical="center"/>
    </xf>
    <xf numFmtId="166" fontId="49" fillId="0" borderId="5" xfId="13" quotePrefix="1" applyNumberFormat="1" applyFont="1" applyBorder="1" applyAlignment="1">
      <alignment horizontal="center"/>
    </xf>
    <xf numFmtId="168" fontId="51" fillId="0" borderId="10" xfId="12" applyNumberFormat="1" applyFont="1" applyFill="1" applyBorder="1" applyAlignment="1">
      <alignment vertical="center"/>
    </xf>
    <xf numFmtId="166" fontId="51" fillId="0" borderId="8" xfId="13" applyNumberFormat="1" applyFont="1" applyBorder="1" applyAlignment="1">
      <alignment horizontal="center"/>
    </xf>
    <xf numFmtId="0" fontId="52" fillId="3" borderId="2" xfId="0" applyFont="1" applyFill="1" applyBorder="1" applyAlignment="1">
      <alignment horizontal="center" vertical="center"/>
    </xf>
    <xf numFmtId="168" fontId="49" fillId="0" borderId="0" xfId="34" applyNumberFormat="1" applyFont="1" applyFill="1" applyBorder="1" applyAlignment="1">
      <alignment horizontal="right"/>
    </xf>
    <xf numFmtId="168" fontId="49" fillId="0" borderId="7" xfId="34" applyNumberFormat="1" applyFont="1" applyFill="1" applyBorder="1" applyAlignment="1">
      <alignment horizontal="right"/>
    </xf>
    <xf numFmtId="167" fontId="49" fillId="0" borderId="6" xfId="34" applyNumberFormat="1" applyFont="1" applyFill="1" applyBorder="1" applyAlignment="1">
      <alignment horizontal="center" vertical="center"/>
    </xf>
    <xf numFmtId="167" fontId="49" fillId="0" borderId="7" xfId="34" applyNumberFormat="1" applyFont="1" applyFill="1" applyBorder="1" applyAlignment="1">
      <alignment horizontal="center" vertical="center"/>
    </xf>
    <xf numFmtId="166" fontId="49" fillId="0" borderId="7" xfId="18" applyNumberFormat="1" applyFont="1" applyBorder="1" applyAlignment="1">
      <alignment horizontal="center" vertical="center"/>
    </xf>
    <xf numFmtId="168" fontId="49" fillId="0" borderId="9" xfId="34" applyNumberFormat="1" applyFont="1" applyFill="1" applyBorder="1" applyAlignment="1"/>
    <xf numFmtId="168" fontId="49" fillId="0" borderId="11" xfId="34" applyNumberFormat="1" applyFont="1" applyFill="1" applyBorder="1" applyAlignment="1"/>
    <xf numFmtId="167" fontId="49" fillId="0" borderId="10" xfId="34" applyNumberFormat="1" applyFont="1" applyFill="1" applyBorder="1" applyAlignment="1">
      <alignment horizontal="center" vertical="center"/>
    </xf>
    <xf numFmtId="167" fontId="49" fillId="0" borderId="11" xfId="34" applyNumberFormat="1" applyFont="1" applyFill="1" applyBorder="1" applyAlignment="1">
      <alignment horizontal="center" vertical="center"/>
    </xf>
    <xf numFmtId="166" fontId="49" fillId="0" borderId="11" xfId="18" applyNumberFormat="1" applyFont="1" applyBorder="1" applyAlignment="1">
      <alignment horizontal="center" vertical="center"/>
    </xf>
    <xf numFmtId="166" fontId="49" fillId="0" borderId="0" xfId="18" quotePrefix="1" applyNumberFormat="1" applyFont="1" applyAlignment="1">
      <alignment horizontal="center" vertical="center"/>
    </xf>
    <xf numFmtId="0" fontId="61" fillId="0" borderId="0" xfId="0" applyFont="1" applyAlignment="1">
      <alignment horizontal="left" vertical="center" wrapText="1"/>
    </xf>
    <xf numFmtId="166" fontId="65" fillId="0" borderId="6" xfId="13" applyNumberFormat="1" applyFont="1" applyBorder="1" applyAlignment="1">
      <alignment horizontal="center"/>
    </xf>
    <xf numFmtId="166" fontId="65" fillId="0" borderId="0" xfId="13" applyNumberFormat="1" applyFont="1" applyAlignment="1">
      <alignment horizontal="center"/>
    </xf>
    <xf numFmtId="166" fontId="66" fillId="0" borderId="6" xfId="13" applyNumberFormat="1" applyFont="1" applyBorder="1" applyAlignment="1">
      <alignment horizontal="center" wrapText="1"/>
    </xf>
    <xf numFmtId="166" fontId="66" fillId="0" borderId="0" xfId="13" applyNumberFormat="1" applyFont="1" applyAlignment="1">
      <alignment horizontal="center" wrapText="1"/>
    </xf>
    <xf numFmtId="166" fontId="67" fillId="5" borderId="10" xfId="13" applyNumberFormat="1" applyFont="1" applyFill="1" applyBorder="1" applyAlignment="1">
      <alignment horizontal="center" wrapText="1"/>
    </xf>
    <xf numFmtId="166" fontId="67" fillId="5" borderId="9" xfId="13" applyNumberFormat="1" applyFont="1" applyFill="1" applyBorder="1" applyAlignment="1">
      <alignment horizontal="center" wrapText="1"/>
    </xf>
    <xf numFmtId="0" fontId="61" fillId="0" borderId="0" xfId="0" applyFont="1" applyAlignment="1">
      <alignment horizontal="justify" vertical="center"/>
    </xf>
    <xf numFmtId="0" fontId="60" fillId="0" borderId="22" xfId="0" applyFont="1" applyBorder="1" applyAlignment="1">
      <alignment vertical="center"/>
    </xf>
    <xf numFmtId="0" fontId="69" fillId="3" borderId="8" xfId="0" applyFont="1" applyFill="1" applyBorder="1" applyAlignment="1">
      <alignment vertical="center" wrapText="1"/>
    </xf>
    <xf numFmtId="49" fontId="52" fillId="3" borderId="2" xfId="0" quotePrefix="1" applyNumberFormat="1" applyFont="1" applyFill="1" applyBorder="1" applyAlignment="1">
      <alignment horizontal="center"/>
    </xf>
    <xf numFmtId="0" fontId="49" fillId="0" borderId="6" xfId="40" applyFont="1" applyBorder="1" applyAlignment="1">
      <alignment vertical="center"/>
    </xf>
    <xf numFmtId="3" fontId="49" fillId="0" borderId="6" xfId="0" applyNumberFormat="1" applyFont="1" applyBorder="1"/>
    <xf numFmtId="3" fontId="49" fillId="0" borderId="0" xfId="0" applyNumberFormat="1" applyFont="1"/>
    <xf numFmtId="3" fontId="49" fillId="0" borderId="7" xfId="0" applyNumberFormat="1" applyFont="1" applyBorder="1"/>
    <xf numFmtId="10" fontId="49" fillId="0" borderId="6" xfId="13" applyNumberFormat="1" applyFont="1" applyBorder="1"/>
    <xf numFmtId="10" fontId="49" fillId="0" borderId="7" xfId="0" applyNumberFormat="1" applyFont="1" applyBorder="1"/>
    <xf numFmtId="0" fontId="49" fillId="5" borderId="6" xfId="40" applyFont="1" applyFill="1" applyBorder="1" applyAlignment="1">
      <alignment vertical="center"/>
    </xf>
    <xf numFmtId="0" fontId="51" fillId="5" borderId="10" xfId="40" applyFont="1" applyFill="1" applyBorder="1" applyAlignment="1">
      <alignment vertical="center"/>
    </xf>
    <xf numFmtId="3" fontId="51" fillId="0" borderId="10" xfId="0" applyNumberFormat="1" applyFont="1" applyBorder="1"/>
    <xf numFmtId="3" fontId="51" fillId="0" borderId="9" xfId="0" applyNumberFormat="1" applyFont="1" applyBorder="1"/>
    <xf numFmtId="3" fontId="51" fillId="0" borderId="11" xfId="0" applyNumberFormat="1" applyFont="1" applyBorder="1"/>
    <xf numFmtId="10" fontId="51" fillId="0" borderId="10" xfId="13" applyNumberFormat="1" applyFont="1" applyBorder="1"/>
    <xf numFmtId="10" fontId="51" fillId="0" borderId="11" xfId="0" applyNumberFormat="1" applyFont="1" applyBorder="1"/>
    <xf numFmtId="0" fontId="71" fillId="0" borderId="0" xfId="0" applyFont="1" applyAlignment="1">
      <alignment vertical="center"/>
    </xf>
    <xf numFmtId="0" fontId="49" fillId="5" borderId="0" xfId="0" applyFont="1" applyFill="1" applyAlignment="1">
      <alignment vertical="center" wrapText="1"/>
    </xf>
    <xf numFmtId="166" fontId="49" fillId="0" borderId="0" xfId="18" applyNumberFormat="1" applyFont="1" applyAlignment="1">
      <alignment horizontal="center" vertical="center"/>
    </xf>
    <xf numFmtId="0" fontId="52" fillId="3" borderId="2" xfId="48" applyFont="1" applyFill="1" applyBorder="1" applyAlignment="1">
      <alignment horizontal="center" vertical="center"/>
    </xf>
    <xf numFmtId="166" fontId="53" fillId="0" borderId="5" xfId="0" applyNumberFormat="1" applyFont="1" applyBorder="1" applyAlignment="1">
      <alignment horizontal="center"/>
    </xf>
    <xf numFmtId="0" fontId="49" fillId="5" borderId="6" xfId="48" applyFont="1" applyFill="1" applyBorder="1"/>
    <xf numFmtId="3" fontId="49" fillId="0" borderId="6" xfId="48" applyNumberFormat="1" applyFont="1" applyBorder="1" applyAlignment="1">
      <alignment horizontal="center"/>
    </xf>
    <xf numFmtId="3" fontId="49" fillId="0" borderId="0" xfId="48" applyNumberFormat="1" applyFont="1" applyAlignment="1">
      <alignment horizontal="center"/>
    </xf>
    <xf numFmtId="166" fontId="49" fillId="0" borderId="6" xfId="31" applyNumberFormat="1" applyFont="1" applyFill="1" applyBorder="1" applyAlignment="1">
      <alignment horizontal="center"/>
    </xf>
    <xf numFmtId="166" fontId="49" fillId="0" borderId="7" xfId="31" applyNumberFormat="1" applyFont="1" applyFill="1" applyBorder="1" applyAlignment="1">
      <alignment horizontal="center"/>
    </xf>
    <xf numFmtId="0" fontId="51" fillId="0" borderId="10" xfId="48" applyFont="1" applyBorder="1" applyAlignment="1">
      <alignment horizontal="left" vertical="center" wrapText="1"/>
    </xf>
    <xf numFmtId="3" fontId="51" fillId="0" borderId="10" xfId="48" applyNumberFormat="1" applyFont="1" applyBorder="1" applyAlignment="1">
      <alignment horizontal="center" vertical="center"/>
    </xf>
    <xf numFmtId="3" fontId="51" fillId="0" borderId="9" xfId="48" applyNumberFormat="1" applyFont="1" applyBorder="1" applyAlignment="1">
      <alignment horizontal="center" vertical="center"/>
    </xf>
    <xf numFmtId="166" fontId="51" fillId="0" borderId="10" xfId="31" applyNumberFormat="1" applyFont="1" applyFill="1" applyBorder="1" applyAlignment="1">
      <alignment horizontal="center" vertical="center"/>
    </xf>
    <xf numFmtId="166" fontId="51" fillId="0" borderId="11" xfId="31" applyNumberFormat="1" applyFont="1" applyFill="1" applyBorder="1" applyAlignment="1">
      <alignment horizontal="center" vertical="center"/>
    </xf>
    <xf numFmtId="3" fontId="73" fillId="0" borderId="9" xfId="0" applyNumberFormat="1" applyFont="1" applyBorder="1" applyAlignment="1">
      <alignment horizontal="center" vertical="center"/>
    </xf>
    <xf numFmtId="3" fontId="73" fillId="0" borderId="11" xfId="0" applyNumberFormat="1" applyFont="1" applyBorder="1" applyAlignment="1">
      <alignment horizontal="center" vertical="center"/>
    </xf>
    <xf numFmtId="166" fontId="73" fillId="0" borderId="8" xfId="0" applyNumberFormat="1" applyFont="1" applyBorder="1" applyAlignment="1">
      <alignment horizontal="center" vertical="center"/>
    </xf>
    <xf numFmtId="3" fontId="53" fillId="0" borderId="0" xfId="0" applyNumberFormat="1" applyFont="1" applyAlignment="1">
      <alignment horizontal="center"/>
    </xf>
    <xf numFmtId="3" fontId="53" fillId="0" borderId="7" xfId="0" applyNumberFormat="1" applyFont="1" applyBorder="1" applyAlignment="1">
      <alignment horizontal="center"/>
    </xf>
    <xf numFmtId="0" fontId="74" fillId="0" borderId="0" xfId="0" applyFont="1"/>
    <xf numFmtId="0" fontId="28" fillId="0" borderId="0" xfId="0" applyFont="1" applyAlignment="1">
      <alignment horizontal="center"/>
    </xf>
    <xf numFmtId="0" fontId="28" fillId="0" borderId="0" xfId="0" applyFont="1" applyAlignment="1">
      <alignment horizontal="center" vertical="top"/>
    </xf>
    <xf numFmtId="49" fontId="52" fillId="3" borderId="6" xfId="3" quotePrefix="1" applyNumberFormat="1" applyFont="1" applyFill="1" applyBorder="1" applyAlignment="1">
      <alignment horizontal="center"/>
    </xf>
    <xf numFmtId="49" fontId="52" fillId="3" borderId="0" xfId="4" quotePrefix="1" applyNumberFormat="1" applyFont="1" applyFill="1" applyAlignment="1">
      <alignment horizontal="center"/>
    </xf>
    <xf numFmtId="0" fontId="52" fillId="3" borderId="6" xfId="3" applyFont="1" applyFill="1" applyBorder="1" applyAlignment="1">
      <alignment horizontal="center"/>
    </xf>
    <xf numFmtId="0" fontId="52" fillId="3" borderId="7" xfId="3" applyFont="1" applyFill="1" applyBorder="1" applyAlignment="1">
      <alignment horizontal="center"/>
    </xf>
    <xf numFmtId="168" fontId="31" fillId="0" borderId="0" xfId="0" applyNumberFormat="1" applyFont="1"/>
    <xf numFmtId="37" fontId="52" fillId="3" borderId="34" xfId="0" applyNumberFormat="1" applyFont="1" applyFill="1" applyBorder="1" applyAlignment="1">
      <alignment horizontal="center"/>
    </xf>
    <xf numFmtId="37" fontId="52" fillId="3" borderId="23" xfId="0" applyNumberFormat="1" applyFont="1" applyFill="1" applyBorder="1" applyAlignment="1">
      <alignment horizontal="center"/>
    </xf>
    <xf numFmtId="37" fontId="52" fillId="3" borderId="35" xfId="0" applyNumberFormat="1" applyFont="1" applyFill="1" applyBorder="1" applyAlignment="1">
      <alignment horizontal="center"/>
    </xf>
    <xf numFmtId="37" fontId="52" fillId="3" borderId="17" xfId="0" applyNumberFormat="1" applyFont="1" applyFill="1" applyBorder="1" applyAlignment="1">
      <alignment horizontal="center"/>
    </xf>
    <xf numFmtId="167" fontId="53" fillId="0" borderId="36" xfId="55" applyNumberFormat="1" applyFont="1" applyBorder="1" applyAlignment="1">
      <alignment horizontal="center"/>
    </xf>
    <xf numFmtId="167" fontId="53" fillId="0" borderId="33" xfId="0" applyNumberFormat="1" applyFont="1" applyBorder="1" applyAlignment="1">
      <alignment horizontal="center"/>
    </xf>
    <xf numFmtId="167" fontId="53" fillId="0" borderId="6" xfId="55" applyNumberFormat="1" applyFont="1" applyBorder="1" applyAlignment="1">
      <alignment horizontal="center"/>
    </xf>
    <xf numFmtId="166" fontId="53" fillId="0" borderId="5" xfId="31" applyNumberFormat="1" applyFont="1" applyBorder="1" applyAlignment="1">
      <alignment horizontal="center"/>
    </xf>
    <xf numFmtId="167" fontId="76" fillId="0" borderId="37" xfId="55" applyNumberFormat="1" applyFont="1" applyBorder="1" applyAlignment="1">
      <alignment horizontal="center"/>
    </xf>
    <xf numFmtId="167" fontId="76" fillId="0" borderId="13" xfId="55" applyNumberFormat="1" applyFont="1" applyBorder="1" applyAlignment="1">
      <alignment horizontal="center"/>
    </xf>
    <xf numFmtId="167" fontId="76" fillId="0" borderId="38" xfId="55" applyNumberFormat="1" applyFont="1" applyBorder="1" applyAlignment="1">
      <alignment horizontal="center"/>
    </xf>
    <xf numFmtId="167" fontId="76" fillId="0" borderId="15" xfId="55" applyNumberFormat="1" applyFont="1" applyBorder="1" applyAlignment="1">
      <alignment horizontal="center"/>
    </xf>
    <xf numFmtId="166" fontId="76" fillId="0" borderId="12" xfId="31" applyNumberFormat="1" applyFont="1" applyBorder="1" applyAlignment="1">
      <alignment horizontal="center"/>
    </xf>
    <xf numFmtId="167" fontId="76" fillId="0" borderId="16" xfId="55" applyNumberFormat="1" applyFont="1" applyBorder="1" applyAlignment="1">
      <alignment horizontal="center"/>
    </xf>
    <xf numFmtId="166" fontId="76" fillId="0" borderId="39" xfId="31" applyNumberFormat="1" applyFont="1" applyBorder="1" applyAlignment="1">
      <alignment horizontal="center"/>
    </xf>
    <xf numFmtId="37" fontId="52" fillId="3" borderId="17" xfId="0" quotePrefix="1" applyNumberFormat="1" applyFont="1" applyFill="1" applyBorder="1" applyAlignment="1">
      <alignment horizontal="center"/>
    </xf>
    <xf numFmtId="37" fontId="52" fillId="3" borderId="22" xfId="0" quotePrefix="1" applyNumberFormat="1" applyFont="1" applyFill="1" applyBorder="1" applyAlignment="1">
      <alignment horizontal="center"/>
    </xf>
    <xf numFmtId="37" fontId="52" fillId="3" borderId="23" xfId="0" quotePrefix="1" applyNumberFormat="1" applyFont="1" applyFill="1" applyBorder="1" applyAlignment="1">
      <alignment horizontal="center"/>
    </xf>
    <xf numFmtId="167" fontId="53" fillId="0" borderId="0" xfId="55" applyNumberFormat="1" applyFont="1" applyBorder="1" applyAlignment="1">
      <alignment horizontal="center"/>
    </xf>
    <xf numFmtId="167" fontId="76" fillId="0" borderId="19" xfId="55" applyNumberFormat="1" applyFont="1" applyBorder="1" applyAlignment="1">
      <alignment horizontal="center"/>
    </xf>
    <xf numFmtId="0" fontId="54" fillId="6" borderId="0" xfId="11" applyFont="1" applyFill="1" applyAlignment="1">
      <alignment horizontal="left" vertical="center"/>
    </xf>
    <xf numFmtId="0" fontId="77" fillId="0" borderId="0" xfId="0" applyFont="1"/>
    <xf numFmtId="166" fontId="31" fillId="0" borderId="0" xfId="0" applyNumberFormat="1" applyFont="1"/>
    <xf numFmtId="168" fontId="37" fillId="0" borderId="0" xfId="0" applyNumberFormat="1" applyFont="1"/>
    <xf numFmtId="0" fontId="49" fillId="0" borderId="0" xfId="20" quotePrefix="1" applyFont="1" applyAlignment="1">
      <alignment vertical="center"/>
    </xf>
    <xf numFmtId="166" fontId="13" fillId="0" borderId="9" xfId="30" applyNumberFormat="1" applyFont="1" applyFill="1" applyBorder="1" applyAlignment="1">
      <alignment horizontal="center" vertical="center"/>
    </xf>
    <xf numFmtId="166" fontId="0" fillId="0" borderId="0" xfId="31" applyNumberFormat="1" applyFont="1"/>
    <xf numFmtId="3" fontId="0" fillId="0" borderId="0" xfId="0" applyNumberFormat="1"/>
    <xf numFmtId="0" fontId="14" fillId="0" borderId="5" xfId="0" applyFont="1" applyBorder="1" applyAlignment="1">
      <alignment horizontal="left" vertical="center" indent="1"/>
    </xf>
    <xf numFmtId="0" fontId="13" fillId="0" borderId="5" xfId="0" applyFont="1" applyBorder="1" applyAlignment="1">
      <alignment vertical="center"/>
    </xf>
    <xf numFmtId="0" fontId="1" fillId="3" borderId="5" xfId="0" quotePrefix="1" applyFont="1" applyFill="1" applyBorder="1" applyAlignment="1">
      <alignment horizontal="left" vertical="center"/>
    </xf>
    <xf numFmtId="1" fontId="1" fillId="3" borderId="6" xfId="12" applyNumberFormat="1" applyFont="1" applyFill="1" applyBorder="1" applyAlignment="1">
      <alignment horizontal="center" vertical="center"/>
    </xf>
    <xf numFmtId="0" fontId="1" fillId="3" borderId="5" xfId="0" applyFont="1" applyFill="1" applyBorder="1" applyAlignment="1">
      <alignment horizontal="left" vertical="center"/>
    </xf>
    <xf numFmtId="0" fontId="14" fillId="0" borderId="5" xfId="0" applyFont="1" applyBorder="1" applyAlignment="1">
      <alignment horizontal="left" vertical="center"/>
    </xf>
    <xf numFmtId="168" fontId="14" fillId="0" borderId="6" xfId="12" applyNumberFormat="1" applyFont="1" applyBorder="1" applyAlignment="1">
      <alignment horizontal="right" vertical="center"/>
    </xf>
    <xf numFmtId="168" fontId="14" fillId="0" borderId="0" xfId="12" applyNumberFormat="1" applyFont="1" applyAlignment="1">
      <alignment horizontal="right" vertical="center"/>
    </xf>
    <xf numFmtId="166" fontId="14" fillId="0" borderId="0" xfId="12" applyNumberFormat="1" applyFont="1" applyAlignment="1">
      <alignment horizontal="right" vertical="center"/>
    </xf>
    <xf numFmtId="166" fontId="14" fillId="0" borderId="7" xfId="12" applyNumberFormat="1" applyFont="1" applyBorder="1" applyAlignment="1">
      <alignment horizontal="right" vertical="center"/>
    </xf>
    <xf numFmtId="0" fontId="13" fillId="0" borderId="8" xfId="0" applyFont="1" applyBorder="1" applyAlignment="1">
      <alignment horizontal="left" vertical="center"/>
    </xf>
    <xf numFmtId="168" fontId="13" fillId="0" borderId="10" xfId="12" applyNumberFormat="1" applyFont="1" applyBorder="1" applyAlignment="1">
      <alignment horizontal="right" vertical="center"/>
    </xf>
    <xf numFmtId="168" fontId="13" fillId="0" borderId="9" xfId="12" applyNumberFormat="1" applyFont="1" applyBorder="1" applyAlignment="1">
      <alignment horizontal="right" vertical="center"/>
    </xf>
    <xf numFmtId="166" fontId="13" fillId="0" borderId="9" xfId="12" applyNumberFormat="1" applyFont="1" applyBorder="1" applyAlignment="1">
      <alignment horizontal="right" vertical="center"/>
    </xf>
    <xf numFmtId="166" fontId="13" fillId="0" borderId="11" xfId="12" applyNumberFormat="1" applyFont="1" applyBorder="1" applyAlignment="1">
      <alignment horizontal="right" vertical="center"/>
    </xf>
    <xf numFmtId="0" fontId="14" fillId="0" borderId="8" xfId="0" applyFont="1" applyBorder="1" applyAlignment="1">
      <alignment horizontal="left" vertical="center"/>
    </xf>
    <xf numFmtId="166" fontId="14" fillId="0" borderId="10" xfId="12" applyNumberFormat="1" applyFont="1" applyBorder="1" applyAlignment="1">
      <alignment horizontal="right" vertical="center"/>
    </xf>
    <xf numFmtId="166" fontId="14" fillId="0" borderId="9" xfId="12" applyNumberFormat="1" applyFont="1" applyBorder="1" applyAlignment="1">
      <alignment horizontal="right" vertical="center"/>
    </xf>
    <xf numFmtId="166" fontId="14" fillId="0" borderId="11" xfId="12" applyNumberFormat="1" applyFont="1" applyBorder="1" applyAlignment="1">
      <alignment horizontal="right" vertical="center"/>
    </xf>
    <xf numFmtId="0" fontId="14" fillId="0" borderId="22" xfId="0" applyFont="1" applyBorder="1" applyAlignment="1">
      <alignment horizontal="left" vertical="center"/>
    </xf>
    <xf numFmtId="172" fontId="58" fillId="0" borderId="7" xfId="0" applyNumberFormat="1" applyFont="1" applyBorder="1" applyAlignment="1">
      <alignment horizontal="center" vertical="center"/>
    </xf>
    <xf numFmtId="168" fontId="49" fillId="0" borderId="0" xfId="12" applyNumberFormat="1" applyFont="1" applyFill="1" applyBorder="1" applyAlignment="1">
      <alignment vertical="center"/>
    </xf>
    <xf numFmtId="166" fontId="49" fillId="0" borderId="6" xfId="48404" applyNumberFormat="1" applyFont="1" applyFill="1" applyBorder="1" applyAlignment="1" applyProtection="1">
      <alignment horizontal="center" vertical="center"/>
    </xf>
    <xf numFmtId="166" fontId="49" fillId="0" borderId="7" xfId="48404" applyNumberFormat="1" applyFont="1" applyFill="1" applyBorder="1" applyAlignment="1" applyProtection="1">
      <alignment horizontal="center" vertical="center"/>
    </xf>
    <xf numFmtId="168" fontId="49" fillId="0" borderId="6" xfId="12" quotePrefix="1" applyNumberFormat="1" applyFont="1" applyFill="1" applyBorder="1" applyAlignment="1">
      <alignment horizontal="center" vertical="center"/>
    </xf>
    <xf numFmtId="168" fontId="49" fillId="0" borderId="7" xfId="12" quotePrefix="1" applyNumberFormat="1" applyFont="1" applyFill="1" applyBorder="1" applyAlignment="1">
      <alignment horizontal="center" vertical="center"/>
    </xf>
    <xf numFmtId="166" fontId="51" fillId="0" borderId="10" xfId="48404" applyNumberFormat="1" applyFont="1" applyFill="1" applyBorder="1" applyAlignment="1" applyProtection="1">
      <alignment horizontal="center" vertical="center"/>
    </xf>
    <xf numFmtId="166" fontId="51" fillId="0" borderId="11" xfId="48404" applyNumberFormat="1" applyFont="1" applyFill="1" applyBorder="1" applyAlignment="1" applyProtection="1">
      <alignment horizontal="center" vertical="center"/>
    </xf>
    <xf numFmtId="168" fontId="51" fillId="0" borderId="0" xfId="12" applyNumberFormat="1" applyFont="1" applyFill="1" applyBorder="1" applyAlignment="1">
      <alignment vertical="center"/>
    </xf>
    <xf numFmtId="166" fontId="51" fillId="0" borderId="0" xfId="48404" applyNumberFormat="1" applyFont="1" applyFill="1" applyBorder="1" applyAlignment="1" applyProtection="1">
      <alignment horizontal="center" vertical="center"/>
    </xf>
    <xf numFmtId="165" fontId="51" fillId="0" borderId="9" xfId="12" applyNumberFormat="1" applyFont="1" applyFill="1" applyBorder="1" applyAlignment="1">
      <alignment vertical="center"/>
    </xf>
    <xf numFmtId="165" fontId="51" fillId="0" borderId="11" xfId="12" applyNumberFormat="1" applyFont="1" applyFill="1" applyBorder="1" applyAlignment="1">
      <alignment vertical="center"/>
    </xf>
    <xf numFmtId="2" fontId="58" fillId="0" borderId="6" xfId="0" applyNumberFormat="1" applyFont="1" applyBorder="1" applyAlignment="1">
      <alignment horizontal="center" vertical="center"/>
    </xf>
    <xf numFmtId="168" fontId="13" fillId="0" borderId="10" xfId="12" applyNumberFormat="1" applyFont="1" applyFill="1" applyBorder="1" applyAlignment="1">
      <alignment horizontal="right" vertical="center"/>
    </xf>
    <xf numFmtId="168" fontId="13" fillId="0" borderId="9" xfId="12" applyNumberFormat="1" applyFont="1" applyFill="1" applyBorder="1" applyAlignment="1">
      <alignment horizontal="right" vertical="center"/>
    </xf>
    <xf numFmtId="166" fontId="13" fillId="0" borderId="11" xfId="12" applyNumberFormat="1" applyFont="1" applyFill="1" applyBorder="1" applyAlignment="1">
      <alignment horizontal="right" vertical="center"/>
    </xf>
    <xf numFmtId="166" fontId="14" fillId="0" borderId="10" xfId="12" applyNumberFormat="1" applyFont="1" applyFill="1" applyBorder="1" applyAlignment="1">
      <alignment horizontal="right" vertical="center"/>
    </xf>
    <xf numFmtId="166" fontId="14" fillId="0" borderId="9" xfId="12" applyNumberFormat="1" applyFont="1" applyFill="1" applyBorder="1" applyAlignment="1">
      <alignment horizontal="right" vertical="center"/>
    </xf>
    <xf numFmtId="166" fontId="14" fillId="0" borderId="11" xfId="12" applyNumberFormat="1" applyFont="1" applyFill="1" applyBorder="1" applyAlignment="1">
      <alignment horizontal="right" vertical="center"/>
    </xf>
    <xf numFmtId="166" fontId="21" fillId="0" borderId="0" xfId="31" applyNumberFormat="1" applyFont="1"/>
    <xf numFmtId="168" fontId="14" fillId="0" borderId="6" xfId="12" applyNumberFormat="1" applyFont="1" applyFill="1" applyBorder="1" applyAlignment="1">
      <alignment horizontal="right"/>
    </xf>
    <xf numFmtId="168" fontId="14" fillId="0" borderId="0" xfId="12" applyNumberFormat="1" applyFont="1" applyFill="1" applyBorder="1" applyAlignment="1">
      <alignment horizontal="right"/>
    </xf>
    <xf numFmtId="168" fontId="14" fillId="0" borderId="7" xfId="12" applyNumberFormat="1" applyFont="1" applyFill="1" applyBorder="1" applyAlignment="1">
      <alignment horizontal="right"/>
    </xf>
    <xf numFmtId="10" fontId="14" fillId="0" borderId="6" xfId="0" applyNumberFormat="1" applyFont="1" applyBorder="1" applyAlignment="1">
      <alignment horizontal="center"/>
    </xf>
    <xf numFmtId="10" fontId="14" fillId="0" borderId="7" xfId="0" applyNumberFormat="1" applyFont="1" applyBorder="1" applyAlignment="1">
      <alignment horizontal="center"/>
    </xf>
    <xf numFmtId="168" fontId="47" fillId="0" borderId="6" xfId="12" applyNumberFormat="1" applyFont="1" applyFill="1" applyBorder="1" applyAlignment="1">
      <alignment horizontal="right"/>
    </xf>
    <xf numFmtId="166" fontId="47" fillId="0" borderId="5" xfId="13" applyNumberFormat="1" applyFont="1" applyBorder="1" applyAlignment="1">
      <alignment horizontal="center"/>
    </xf>
    <xf numFmtId="166" fontId="47" fillId="0" borderId="2" xfId="13" applyNumberFormat="1" applyFont="1" applyBorder="1" applyAlignment="1">
      <alignment horizontal="center"/>
    </xf>
    <xf numFmtId="0" fontId="30" fillId="0" borderId="0" xfId="0" applyFont="1" applyAlignment="1">
      <alignment horizontal="left" vertical="top" wrapText="1"/>
    </xf>
    <xf numFmtId="3" fontId="30" fillId="0" borderId="6" xfId="0" applyNumberFormat="1" applyFont="1" applyBorder="1" applyAlignment="1">
      <alignment horizontal="center" vertical="center"/>
    </xf>
    <xf numFmtId="3" fontId="30" fillId="2" borderId="0" xfId="0" applyNumberFormat="1" applyFont="1" applyFill="1" applyAlignment="1">
      <alignment horizontal="center" vertical="center"/>
    </xf>
    <xf numFmtId="3" fontId="30" fillId="2" borderId="7" xfId="0" applyNumberFormat="1" applyFont="1" applyFill="1" applyBorder="1" applyAlignment="1">
      <alignment horizontal="center" vertical="center"/>
    </xf>
    <xf numFmtId="166" fontId="30" fillId="2" borderId="0" xfId="0" applyNumberFormat="1" applyFont="1" applyFill="1" applyAlignment="1">
      <alignment horizontal="center" vertical="center"/>
    </xf>
    <xf numFmtId="3" fontId="27" fillId="0" borderId="6" xfId="0" applyNumberFormat="1" applyFont="1" applyBorder="1" applyAlignment="1">
      <alignment horizontal="center"/>
    </xf>
    <xf numFmtId="3" fontId="27" fillId="2" borderId="0" xfId="0" applyNumberFormat="1" applyFont="1" applyFill="1" applyAlignment="1">
      <alignment horizontal="center" vertical="center"/>
    </xf>
    <xf numFmtId="3" fontId="27" fillId="2" borderId="7" xfId="0" applyNumberFormat="1" applyFont="1" applyFill="1" applyBorder="1" applyAlignment="1">
      <alignment horizontal="center" vertical="center"/>
    </xf>
    <xf numFmtId="166" fontId="27" fillId="2" borderId="0" xfId="0" applyNumberFormat="1" applyFont="1" applyFill="1" applyAlignment="1">
      <alignment horizontal="center" vertical="center"/>
    </xf>
    <xf numFmtId="3" fontId="30" fillId="0" borderId="6" xfId="0" applyNumberFormat="1" applyFont="1" applyBorder="1" applyAlignment="1">
      <alignment horizontal="center"/>
    </xf>
    <xf numFmtId="3" fontId="30" fillId="2" borderId="6" xfId="0" applyNumberFormat="1" applyFont="1" applyFill="1" applyBorder="1" applyAlignment="1">
      <alignment horizontal="center" vertical="center"/>
    </xf>
    <xf numFmtId="3" fontId="27" fillId="0" borderId="6" xfId="0" applyNumberFormat="1" applyFont="1" applyBorder="1" applyAlignment="1">
      <alignment horizontal="center" vertical="center"/>
    </xf>
    <xf numFmtId="3" fontId="27" fillId="0" borderId="7" xfId="0" applyNumberFormat="1" applyFont="1" applyBorder="1" applyAlignment="1">
      <alignment horizontal="center" vertical="center"/>
    </xf>
    <xf numFmtId="3" fontId="30" fillId="0" borderId="7" xfId="0" applyNumberFormat="1"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2" borderId="7" xfId="0" applyFont="1" applyFill="1" applyBorder="1" applyAlignment="1">
      <alignment horizontal="center" vertical="center"/>
    </xf>
    <xf numFmtId="3" fontId="27" fillId="0" borderId="101" xfId="0" applyNumberFormat="1" applyFont="1" applyBorder="1" applyAlignment="1">
      <alignment horizontal="center" vertical="center"/>
    </xf>
    <xf numFmtId="3" fontId="27" fillId="2" borderId="102" xfId="0" applyNumberFormat="1" applyFont="1" applyFill="1" applyBorder="1" applyAlignment="1">
      <alignment horizontal="center" vertical="center"/>
    </xf>
    <xf numFmtId="3" fontId="27" fillId="2" borderId="103" xfId="0" applyNumberFormat="1" applyFont="1" applyFill="1" applyBorder="1" applyAlignment="1">
      <alignment horizontal="center" vertical="center"/>
    </xf>
    <xf numFmtId="166" fontId="27" fillId="2" borderId="102" xfId="0" applyNumberFormat="1" applyFont="1" applyFill="1" applyBorder="1" applyAlignment="1">
      <alignment horizontal="center" vertical="center"/>
    </xf>
    <xf numFmtId="166" fontId="27" fillId="2" borderId="103" xfId="0" applyNumberFormat="1" applyFont="1" applyFill="1" applyBorder="1" applyAlignment="1">
      <alignment horizontal="center" vertical="center"/>
    </xf>
    <xf numFmtId="3" fontId="30" fillId="2" borderId="98" xfId="0" applyNumberFormat="1" applyFont="1" applyFill="1" applyBorder="1" applyAlignment="1">
      <alignment horizontal="center" vertical="center"/>
    </xf>
    <xf numFmtId="3" fontId="30" fillId="2" borderId="99" xfId="0" applyNumberFormat="1" applyFont="1" applyFill="1" applyBorder="1" applyAlignment="1">
      <alignment horizontal="center" vertical="center"/>
    </xf>
    <xf numFmtId="3" fontId="30" fillId="2" borderId="100" xfId="0" applyNumberFormat="1" applyFont="1" applyFill="1" applyBorder="1" applyAlignment="1">
      <alignment horizontal="center" vertical="center"/>
    </xf>
    <xf numFmtId="166" fontId="30" fillId="2" borderId="99" xfId="0" applyNumberFormat="1" applyFont="1" applyFill="1" applyBorder="1" applyAlignment="1">
      <alignment horizontal="center" vertical="center"/>
    </xf>
    <xf numFmtId="166" fontId="30" fillId="2" borderId="100" xfId="0" applyNumberFormat="1" applyFont="1" applyFill="1" applyBorder="1" applyAlignment="1">
      <alignment horizontal="center" vertical="center"/>
    </xf>
    <xf numFmtId="3" fontId="27" fillId="2" borderId="6" xfId="0" applyNumberFormat="1" applyFont="1" applyFill="1" applyBorder="1" applyAlignment="1">
      <alignment horizontal="center" vertical="center"/>
    </xf>
    <xf numFmtId="1" fontId="30" fillId="2" borderId="6" xfId="0" applyNumberFormat="1" applyFont="1" applyFill="1" applyBorder="1" applyAlignment="1">
      <alignment horizontal="center" vertical="center"/>
    </xf>
    <xf numFmtId="1" fontId="30" fillId="2" borderId="0" xfId="0" applyNumberFormat="1" applyFont="1" applyFill="1" applyAlignment="1">
      <alignment horizontal="center" vertical="center"/>
    </xf>
    <xf numFmtId="1" fontId="30" fillId="2" borderId="7" xfId="0" applyNumberFormat="1" applyFont="1" applyFill="1" applyBorder="1" applyAlignment="1">
      <alignment horizontal="center" vertical="center"/>
    </xf>
    <xf numFmtId="3" fontId="27" fillId="2" borderId="101" xfId="0" applyNumberFormat="1" applyFont="1" applyFill="1" applyBorder="1" applyAlignment="1">
      <alignment horizontal="center" vertical="center"/>
    </xf>
    <xf numFmtId="166" fontId="30" fillId="0" borderId="98" xfId="0" applyNumberFormat="1" applyFont="1" applyBorder="1" applyAlignment="1">
      <alignment horizontal="center" vertical="center"/>
    </xf>
    <xf numFmtId="166" fontId="30" fillId="0" borderId="99" xfId="0" applyNumberFormat="1" applyFont="1" applyBorder="1" applyAlignment="1">
      <alignment horizontal="center" vertical="center"/>
    </xf>
    <xf numFmtId="166" fontId="30" fillId="0" borderId="100" xfId="0" applyNumberFormat="1" applyFont="1" applyBorder="1" applyAlignment="1">
      <alignment horizontal="center" vertical="center"/>
    </xf>
    <xf numFmtId="0" fontId="30" fillId="0" borderId="99" xfId="0" applyFont="1" applyBorder="1" applyAlignment="1">
      <alignment horizontal="center" vertical="center"/>
    </xf>
    <xf numFmtId="0" fontId="30" fillId="0" borderId="100" xfId="0" applyFont="1" applyBorder="1" applyAlignment="1">
      <alignment horizontal="center" vertical="center"/>
    </xf>
    <xf numFmtId="166" fontId="30" fillId="0" borderId="0" xfId="0" applyNumberFormat="1" applyFont="1" applyAlignment="1">
      <alignment horizontal="center" vertical="center"/>
    </xf>
    <xf numFmtId="0" fontId="30" fillId="0" borderId="0" xfId="0" applyFont="1" applyAlignment="1">
      <alignment horizontal="center" vertical="center"/>
    </xf>
    <xf numFmtId="10" fontId="30" fillId="2" borderId="6" xfId="0" applyNumberFormat="1" applyFont="1" applyFill="1" applyBorder="1" applyAlignment="1">
      <alignment horizontal="center" vertical="center"/>
    </xf>
    <xf numFmtId="10" fontId="30" fillId="2" borderId="0" xfId="0" applyNumberFormat="1" applyFont="1" applyFill="1" applyAlignment="1">
      <alignment horizontal="center" vertical="center"/>
    </xf>
    <xf numFmtId="10" fontId="30" fillId="2" borderId="7" xfId="0" applyNumberFormat="1" applyFont="1" applyFill="1" applyBorder="1" applyAlignment="1">
      <alignment horizontal="center" vertical="center"/>
    </xf>
    <xf numFmtId="3" fontId="30" fillId="2" borderId="101" xfId="0" applyNumberFormat="1" applyFont="1" applyFill="1" applyBorder="1" applyAlignment="1">
      <alignment horizontal="center" vertical="center"/>
    </xf>
    <xf numFmtId="3" fontId="30" fillId="2" borderId="102" xfId="0" applyNumberFormat="1" applyFont="1" applyFill="1" applyBorder="1" applyAlignment="1">
      <alignment horizontal="center" vertical="center"/>
    </xf>
    <xf numFmtId="3" fontId="30" fillId="2" borderId="103" xfId="0" applyNumberFormat="1" applyFont="1" applyFill="1" applyBorder="1" applyAlignment="1">
      <alignment horizontal="center" vertical="center"/>
    </xf>
    <xf numFmtId="0" fontId="30" fillId="2" borderId="102" xfId="0" applyFont="1" applyFill="1" applyBorder="1" applyAlignment="1">
      <alignment horizontal="center" vertical="center"/>
    </xf>
    <xf numFmtId="0" fontId="30" fillId="2" borderId="103" xfId="0" applyFont="1" applyFill="1" applyBorder="1" applyAlignment="1">
      <alignment horizontal="center" vertical="center"/>
    </xf>
    <xf numFmtId="0" fontId="14" fillId="0" borderId="6" xfId="0" quotePrefix="1" applyFont="1" applyBorder="1" applyAlignment="1">
      <alignment horizontal="center" vertical="center"/>
    </xf>
    <xf numFmtId="0" fontId="14" fillId="0" borderId="7" xfId="0" quotePrefix="1" applyFont="1" applyBorder="1" applyAlignment="1">
      <alignment horizontal="center" vertical="center"/>
    </xf>
    <xf numFmtId="168" fontId="30" fillId="0" borderId="6" xfId="51" applyNumberFormat="1" applyFont="1" applyBorder="1"/>
    <xf numFmtId="168" fontId="30" fillId="0" borderId="0" xfId="51" applyNumberFormat="1" applyFont="1"/>
    <xf numFmtId="168" fontId="30" fillId="0" borderId="7" xfId="51" applyNumberFormat="1" applyFont="1" applyBorder="1"/>
    <xf numFmtId="166" fontId="30" fillId="0" borderId="0" xfId="25" applyNumberFormat="1" applyFont="1" applyAlignment="1">
      <alignment horizontal="center"/>
    </xf>
    <xf numFmtId="166" fontId="30" fillId="0" borderId="7" xfId="25" applyNumberFormat="1" applyFont="1" applyBorder="1" applyAlignment="1">
      <alignment horizontal="center"/>
    </xf>
    <xf numFmtId="168" fontId="30" fillId="6" borderId="6" xfId="12" applyNumberFormat="1" applyFont="1" applyFill="1" applyBorder="1"/>
    <xf numFmtId="168" fontId="30" fillId="6" borderId="0" xfId="12" applyNumberFormat="1" applyFont="1" applyFill="1"/>
    <xf numFmtId="166" fontId="30" fillId="6" borderId="5" xfId="13" applyNumberFormat="1" applyFont="1" applyFill="1" applyBorder="1" applyAlignment="1">
      <alignment horizontal="center"/>
    </xf>
    <xf numFmtId="166" fontId="30" fillId="6" borderId="0" xfId="13" applyNumberFormat="1" applyFont="1" applyFill="1" applyAlignment="1">
      <alignment horizontal="center"/>
    </xf>
    <xf numFmtId="168" fontId="27" fillId="0" borderId="6" xfId="51" applyNumberFormat="1" applyFont="1" applyBorder="1"/>
    <xf numFmtId="168" fontId="27" fillId="0" borderId="0" xfId="51" applyNumberFormat="1" applyFont="1"/>
    <xf numFmtId="168" fontId="27" fillId="0" borderId="7" xfId="51" applyNumberFormat="1" applyFont="1" applyBorder="1"/>
    <xf numFmtId="166" fontId="27" fillId="0" borderId="0" xfId="25" applyNumberFormat="1" applyFont="1" applyAlignment="1">
      <alignment horizontal="center"/>
    </xf>
    <xf numFmtId="166" fontId="27" fillId="0" borderId="7" xfId="25" applyNumberFormat="1" applyFont="1" applyBorder="1" applyAlignment="1">
      <alignment horizontal="center"/>
    </xf>
    <xf numFmtId="168" fontId="27" fillId="6" borderId="6" xfId="12" applyNumberFormat="1" applyFont="1" applyFill="1" applyBorder="1"/>
    <xf numFmtId="168" fontId="27" fillId="5" borderId="0" xfId="12" applyNumberFormat="1" applyFont="1" applyFill="1"/>
    <xf numFmtId="166" fontId="27" fillId="6" borderId="5" xfId="13" applyNumberFormat="1" applyFont="1" applyFill="1" applyBorder="1" applyAlignment="1">
      <alignment horizontal="center"/>
    </xf>
    <xf numFmtId="166" fontId="30" fillId="0" borderId="5" xfId="13" applyNumberFormat="1" applyFont="1" applyBorder="1" applyAlignment="1">
      <alignment horizontal="center"/>
    </xf>
    <xf numFmtId="168" fontId="27" fillId="6" borderId="0" xfId="12" applyNumberFormat="1" applyFont="1" applyFill="1"/>
    <xf numFmtId="168" fontId="30" fillId="6" borderId="5" xfId="12" applyNumberFormat="1" applyFont="1" applyFill="1" applyBorder="1" applyAlignment="1">
      <alignment horizontal="center"/>
    </xf>
    <xf numFmtId="168" fontId="30" fillId="0" borderId="6" xfId="12" applyNumberFormat="1" applyFont="1" applyBorder="1"/>
    <xf numFmtId="10" fontId="27" fillId="0" borderId="0" xfId="26" applyNumberFormat="1" applyFont="1"/>
    <xf numFmtId="10" fontId="27" fillId="0" borderId="7" xfId="26" applyNumberFormat="1" applyFont="1" applyBorder="1"/>
    <xf numFmtId="168" fontId="30" fillId="0" borderId="6" xfId="51" applyNumberFormat="1" applyFont="1" applyBorder="1" applyAlignment="1">
      <alignment vertical="center"/>
    </xf>
    <xf numFmtId="168" fontId="30" fillId="0" borderId="0" xfId="51" applyNumberFormat="1" applyFont="1" applyAlignment="1">
      <alignment vertical="center"/>
    </xf>
    <xf numFmtId="168" fontId="30" fillId="0" borderId="7" xfId="51" applyNumberFormat="1" applyFont="1" applyBorder="1" applyAlignment="1">
      <alignment vertical="center"/>
    </xf>
    <xf numFmtId="166" fontId="27" fillId="6" borderId="2" xfId="13" applyNumberFormat="1" applyFont="1" applyFill="1" applyBorder="1" applyAlignment="1">
      <alignment horizontal="center"/>
    </xf>
    <xf numFmtId="174" fontId="28" fillId="3" borderId="6" xfId="22" quotePrefix="1" applyNumberFormat="1" applyFont="1" applyFill="1" applyBorder="1" applyAlignment="1">
      <alignment horizontal="center"/>
    </xf>
    <xf numFmtId="174" fontId="28" fillId="3" borderId="0" xfId="22" quotePrefix="1" applyNumberFormat="1" applyFont="1" applyFill="1" applyAlignment="1">
      <alignment horizontal="center"/>
    </xf>
    <xf numFmtId="174" fontId="28" fillId="3" borderId="7" xfId="22" quotePrefix="1" applyNumberFormat="1" applyFont="1" applyFill="1" applyBorder="1" applyAlignment="1">
      <alignment horizontal="center"/>
    </xf>
    <xf numFmtId="1" fontId="28" fillId="3" borderId="6" xfId="21" quotePrefix="1" applyNumberFormat="1" applyFont="1" applyFill="1" applyBorder="1" applyAlignment="1">
      <alignment horizontal="center" vertical="center"/>
    </xf>
    <xf numFmtId="1" fontId="28" fillId="3" borderId="0" xfId="21" quotePrefix="1" applyNumberFormat="1" applyFont="1" applyFill="1" applyAlignment="1">
      <alignment horizontal="center" vertical="center"/>
    </xf>
    <xf numFmtId="174" fontId="28" fillId="3" borderId="6" xfId="44" applyNumberFormat="1" applyFont="1" applyFill="1" applyBorder="1" applyAlignment="1">
      <alignment horizontal="center" vertical="center" wrapText="1"/>
    </xf>
    <xf numFmtId="174" fontId="28" fillId="3" borderId="7" xfId="44" applyNumberFormat="1" applyFont="1" applyFill="1" applyBorder="1" applyAlignment="1">
      <alignment horizontal="center" vertical="center" wrapText="1"/>
    </xf>
    <xf numFmtId="14" fontId="28" fillId="3" borderId="6" xfId="39" applyNumberFormat="1" applyFont="1" applyFill="1" applyBorder="1" applyAlignment="1">
      <alignment horizontal="center"/>
    </xf>
    <xf numFmtId="14" fontId="28" fillId="3" borderId="7" xfId="39" applyNumberFormat="1" applyFont="1" applyFill="1" applyBorder="1" applyAlignment="1">
      <alignment horizontal="center"/>
    </xf>
    <xf numFmtId="0" fontId="29" fillId="3" borderId="2" xfId="3" quotePrefix="1" applyFont="1" applyFill="1" applyBorder="1" applyAlignment="1">
      <alignment horizontal="center"/>
    </xf>
    <xf numFmtId="0" fontId="30" fillId="6" borderId="6" xfId="0" applyFont="1" applyFill="1" applyBorder="1"/>
    <xf numFmtId="0" fontId="30" fillId="6" borderId="7" xfId="0" applyFont="1" applyFill="1" applyBorder="1"/>
    <xf numFmtId="0" fontId="30" fillId="6" borderId="5" xfId="0" applyFont="1" applyFill="1" applyBorder="1" applyAlignment="1">
      <alignment horizontal="center"/>
    </xf>
    <xf numFmtId="0" fontId="30" fillId="5" borderId="5" xfId="22" applyFont="1" applyFill="1" applyBorder="1"/>
    <xf numFmtId="166" fontId="30" fillId="0" borderId="6" xfId="25" applyNumberFormat="1" applyFont="1" applyBorder="1" applyAlignment="1">
      <alignment horizontal="center"/>
    </xf>
    <xf numFmtId="0" fontId="27" fillId="5" borderId="6" xfId="0" applyFont="1" applyFill="1" applyBorder="1"/>
    <xf numFmtId="0" fontId="30" fillId="5" borderId="0" xfId="0" applyFont="1" applyFill="1"/>
    <xf numFmtId="0" fontId="30" fillId="0" borderId="7" xfId="0" applyFont="1" applyBorder="1"/>
    <xf numFmtId="0" fontId="30" fillId="5" borderId="7" xfId="0" applyFont="1" applyFill="1" applyBorder="1"/>
    <xf numFmtId="0" fontId="27" fillId="6" borderId="6" xfId="0" applyFont="1" applyFill="1" applyBorder="1"/>
    <xf numFmtId="0" fontId="30" fillId="6" borderId="0" xfId="0" applyFont="1" applyFill="1"/>
    <xf numFmtId="0" fontId="30" fillId="5" borderId="6" xfId="0" applyFont="1" applyFill="1" applyBorder="1"/>
    <xf numFmtId="0" fontId="30" fillId="5" borderId="0" xfId="0" applyFont="1" applyFill="1" applyAlignment="1">
      <alignment horizontal="left"/>
    </xf>
    <xf numFmtId="168" fontId="30" fillId="0" borderId="0" xfId="12" applyNumberFormat="1" applyFont="1"/>
    <xf numFmtId="168" fontId="30" fillId="0" borderId="7" xfId="12" applyNumberFormat="1" applyFont="1" applyBorder="1"/>
    <xf numFmtId="166" fontId="30" fillId="5" borderId="0" xfId="13" applyNumberFormat="1" applyFont="1" applyFill="1" applyAlignment="1">
      <alignment horizontal="center"/>
    </xf>
    <xf numFmtId="166" fontId="30" fillId="5" borderId="7" xfId="13" applyNumberFormat="1" applyFont="1" applyFill="1" applyBorder="1" applyAlignment="1">
      <alignment horizontal="center"/>
    </xf>
    <xf numFmtId="0" fontId="30" fillId="6" borderId="0" xfId="0" applyFont="1" applyFill="1" applyAlignment="1">
      <alignment vertical="center"/>
    </xf>
    <xf numFmtId="10" fontId="30" fillId="0" borderId="6" xfId="25" applyNumberFormat="1" applyFont="1" applyBorder="1" applyAlignment="1">
      <alignment horizontal="center"/>
    </xf>
    <xf numFmtId="10" fontId="30" fillId="0" borderId="0" xfId="25" applyNumberFormat="1" applyFont="1" applyAlignment="1">
      <alignment horizontal="center"/>
    </xf>
    <xf numFmtId="10" fontId="30" fillId="0" borderId="7" xfId="25" applyNumberFormat="1" applyFont="1" applyBorder="1" applyAlignment="1">
      <alignment horizontal="center"/>
    </xf>
    <xf numFmtId="0" fontId="27" fillId="6" borderId="0" xfId="0" applyFont="1" applyFill="1" applyAlignment="1">
      <alignment horizontal="center"/>
    </xf>
    <xf numFmtId="0" fontId="30" fillId="0" borderId="5" xfId="22" applyFont="1" applyBorder="1"/>
    <xf numFmtId="168" fontId="27" fillId="0" borderId="6" xfId="12" applyNumberFormat="1" applyFont="1" applyBorder="1"/>
    <xf numFmtId="168" fontId="27" fillId="0" borderId="0" xfId="12" applyNumberFormat="1" applyFont="1"/>
    <xf numFmtId="168" fontId="27" fillId="0" borderId="7" xfId="12" applyNumberFormat="1" applyFont="1" applyBorder="1"/>
    <xf numFmtId="166" fontId="27" fillId="5" borderId="0" xfId="13" applyNumberFormat="1" applyFont="1" applyFill="1" applyAlignment="1">
      <alignment horizontal="center"/>
    </xf>
    <xf numFmtId="166" fontId="27" fillId="5" borderId="7" xfId="13" applyNumberFormat="1" applyFont="1" applyFill="1" applyBorder="1" applyAlignment="1">
      <alignment horizontal="center"/>
    </xf>
    <xf numFmtId="0" fontId="27" fillId="6" borderId="0" xfId="0" applyFont="1" applyFill="1"/>
    <xf numFmtId="0" fontId="30" fillId="0" borderId="5" xfId="54" applyFont="1" applyBorder="1" applyAlignment="1">
      <alignment horizontal="left"/>
    </xf>
    <xf numFmtId="180" fontId="30" fillId="0" borderId="6" xfId="51" applyNumberFormat="1" applyFont="1" applyBorder="1" applyAlignment="1">
      <alignment horizontal="center"/>
    </xf>
    <xf numFmtId="180" fontId="30" fillId="0" borderId="0" xfId="51" applyNumberFormat="1" applyFont="1" applyAlignment="1">
      <alignment horizontal="center"/>
    </xf>
    <xf numFmtId="180" fontId="30" fillId="0" borderId="7" xfId="51" applyNumberFormat="1" applyFont="1" applyBorder="1" applyAlignment="1">
      <alignment horizontal="center"/>
    </xf>
    <xf numFmtId="0" fontId="27" fillId="5" borderId="0" xfId="0" applyFont="1" applyFill="1"/>
    <xf numFmtId="0" fontId="27" fillId="0" borderId="5" xfId="54" applyFont="1" applyBorder="1"/>
    <xf numFmtId="0" fontId="30" fillId="0" borderId="6" xfId="54" applyFont="1" applyBorder="1" applyAlignment="1">
      <alignment horizontal="center"/>
    </xf>
    <xf numFmtId="0" fontId="30" fillId="0" borderId="0" xfId="54" applyFont="1" applyAlignment="1">
      <alignment horizontal="center"/>
    </xf>
    <xf numFmtId="0" fontId="30" fillId="0" borderId="7" xfId="54" applyFont="1" applyBorder="1" applyAlignment="1">
      <alignment horizontal="center"/>
    </xf>
    <xf numFmtId="10" fontId="30" fillId="0" borderId="6" xfId="54" applyNumberFormat="1" applyFont="1" applyBorder="1" applyAlignment="1">
      <alignment horizontal="center"/>
    </xf>
    <xf numFmtId="10" fontId="30" fillId="0" borderId="0" xfId="54" applyNumberFormat="1" applyFont="1" applyAlignment="1">
      <alignment horizontal="center"/>
    </xf>
    <xf numFmtId="10" fontId="30" fillId="0" borderId="7" xfId="54" applyNumberFormat="1" applyFont="1" applyBorder="1" applyAlignment="1">
      <alignment horizontal="center"/>
    </xf>
    <xf numFmtId="167" fontId="27" fillId="0" borderId="6" xfId="12" applyNumberFormat="1" applyFont="1" applyBorder="1"/>
    <xf numFmtId="166" fontId="30" fillId="0" borderId="6" xfId="54" applyNumberFormat="1" applyFont="1" applyBorder="1" applyAlignment="1">
      <alignment horizontal="center"/>
    </xf>
    <xf numFmtId="166" fontId="30" fillId="0" borderId="0" xfId="54" applyNumberFormat="1" applyFont="1" applyAlignment="1">
      <alignment horizontal="center"/>
    </xf>
    <xf numFmtId="166" fontId="30" fillId="0" borderId="7" xfId="54" applyNumberFormat="1" applyFont="1" applyBorder="1" applyAlignment="1">
      <alignment horizontal="center"/>
    </xf>
    <xf numFmtId="0" fontId="30" fillId="0" borderId="5" xfId="54" applyFont="1" applyBorder="1"/>
    <xf numFmtId="0" fontId="27" fillId="0" borderId="5" xfId="54" applyFont="1" applyBorder="1" applyAlignment="1">
      <alignment horizontal="left"/>
    </xf>
    <xf numFmtId="166" fontId="30" fillId="0" borderId="0" xfId="26" applyNumberFormat="1" applyFont="1" applyAlignment="1">
      <alignment horizontal="center"/>
    </xf>
    <xf numFmtId="182" fontId="30" fillId="0" borderId="5" xfId="54" quotePrefix="1" applyNumberFormat="1" applyFont="1" applyBorder="1" applyAlignment="1">
      <alignment horizontal="left"/>
    </xf>
    <xf numFmtId="182" fontId="30" fillId="6" borderId="2" xfId="54" quotePrefix="1" applyNumberFormat="1" applyFont="1" applyFill="1" applyBorder="1" applyAlignment="1">
      <alignment horizontal="left"/>
    </xf>
    <xf numFmtId="10" fontId="27" fillId="0" borderId="6" xfId="13" applyNumberFormat="1" applyFont="1" applyBorder="1"/>
    <xf numFmtId="0" fontId="27" fillId="6" borderId="7" xfId="0" applyFont="1" applyFill="1" applyBorder="1" applyAlignment="1">
      <alignment horizontal="left"/>
    </xf>
    <xf numFmtId="0" fontId="30" fillId="6" borderId="0" xfId="0" applyFont="1" applyFill="1" applyAlignment="1">
      <alignment horizontal="center"/>
    </xf>
    <xf numFmtId="3" fontId="27" fillId="0" borderId="6" xfId="0" applyNumberFormat="1" applyFont="1" applyBorder="1"/>
    <xf numFmtId="3" fontId="27" fillId="0" borderId="0" xfId="0" applyNumberFormat="1" applyFont="1"/>
    <xf numFmtId="3" fontId="27" fillId="0" borderId="7" xfId="0" applyNumberFormat="1" applyFont="1" applyBorder="1"/>
    <xf numFmtId="0" fontId="30" fillId="5" borderId="0" xfId="54" applyFont="1" applyFill="1" applyAlignment="1">
      <alignment vertical="top"/>
    </xf>
    <xf numFmtId="0" fontId="30" fillId="5" borderId="0" xfId="28" applyFont="1" applyFill="1" applyAlignment="1">
      <alignment horizontal="center"/>
    </xf>
    <xf numFmtId="0" fontId="27" fillId="0" borderId="6" xfId="22" applyFont="1" applyBorder="1"/>
    <xf numFmtId="0" fontId="27" fillId="6" borderId="7" xfId="0" applyFont="1" applyFill="1" applyBorder="1"/>
    <xf numFmtId="166" fontId="27" fillId="0" borderId="0" xfId="13" applyNumberFormat="1" applyFont="1" applyAlignment="1">
      <alignment horizontal="center"/>
    </xf>
    <xf numFmtId="166" fontId="27" fillId="0" borderId="7" xfId="13" applyNumberFormat="1" applyFont="1" applyBorder="1" applyAlignment="1">
      <alignment horizontal="center"/>
    </xf>
    <xf numFmtId="166" fontId="30" fillId="0" borderId="0" xfId="13" applyNumberFormat="1" applyFont="1" applyAlignment="1">
      <alignment horizontal="center"/>
    </xf>
    <xf numFmtId="166" fontId="30" fillId="0" borderId="7" xfId="13" applyNumberFormat="1" applyFont="1" applyBorder="1" applyAlignment="1">
      <alignment horizontal="center"/>
    </xf>
    <xf numFmtId="0" fontId="30" fillId="0" borderId="6" xfId="22" applyFont="1" applyBorder="1" applyAlignment="1">
      <alignment horizontal="left" indent="1"/>
    </xf>
    <xf numFmtId="0" fontId="30" fillId="0" borderId="0" xfId="22" applyFont="1"/>
    <xf numFmtId="0" fontId="30" fillId="0" borderId="6" xfId="22" applyFont="1" applyBorder="1"/>
    <xf numFmtId="0" fontId="30" fillId="0" borderId="7" xfId="22" applyFont="1" applyBorder="1"/>
    <xf numFmtId="0" fontId="30" fillId="5" borderId="6" xfId="0" applyFont="1" applyFill="1" applyBorder="1" applyAlignment="1">
      <alignment horizontal="center"/>
    </xf>
    <xf numFmtId="0" fontId="30" fillId="5" borderId="0" xfId="0" applyFont="1" applyFill="1" applyAlignment="1">
      <alignment horizontal="center"/>
    </xf>
    <xf numFmtId="168" fontId="30" fillId="0" borderId="6" xfId="12" applyNumberFormat="1" applyFont="1" applyBorder="1" applyAlignment="1">
      <alignment horizontal="center"/>
    </xf>
    <xf numFmtId="168" fontId="30" fillId="0" borderId="0" xfId="12" applyNumberFormat="1" applyFont="1" applyAlignment="1">
      <alignment horizontal="center"/>
    </xf>
    <xf numFmtId="168" fontId="30" fillId="0" borderId="7" xfId="12" applyNumberFormat="1" applyFont="1" applyBorder="1" applyAlignment="1">
      <alignment horizontal="center"/>
    </xf>
    <xf numFmtId="166" fontId="30" fillId="0" borderId="0" xfId="25" applyNumberFormat="1" applyFont="1" applyAlignment="1">
      <alignment horizontal="right"/>
    </xf>
    <xf numFmtId="166" fontId="30" fillId="0" borderId="7" xfId="25" applyNumberFormat="1" applyFont="1" applyBorder="1" applyAlignment="1">
      <alignment horizontal="right"/>
    </xf>
    <xf numFmtId="168" fontId="27" fillId="0" borderId="6" xfId="51" applyNumberFormat="1" applyFont="1" applyBorder="1" applyAlignment="1">
      <alignment horizontal="center"/>
    </xf>
    <xf numFmtId="168" fontId="27" fillId="0" borderId="0" xfId="51" applyNumberFormat="1" applyFont="1" applyAlignment="1">
      <alignment horizontal="center"/>
    </xf>
    <xf numFmtId="168" fontId="27" fillId="0" borderId="7" xfId="51" applyNumberFormat="1" applyFont="1" applyBorder="1" applyAlignment="1">
      <alignment horizontal="center"/>
    </xf>
    <xf numFmtId="168" fontId="30" fillId="0" borderId="6" xfId="51" applyNumberFormat="1" applyFont="1" applyBorder="1" applyAlignment="1">
      <alignment horizontal="center"/>
    </xf>
    <xf numFmtId="168" fontId="30" fillId="0" borderId="0" xfId="51" applyNumberFormat="1" applyFont="1" applyAlignment="1">
      <alignment horizontal="center"/>
    </xf>
    <xf numFmtId="168" fontId="30" fillId="0" borderId="7" xfId="51" applyNumberFormat="1" applyFont="1" applyBorder="1" applyAlignment="1">
      <alignment horizontal="center"/>
    </xf>
    <xf numFmtId="168" fontId="30" fillId="5" borderId="0" xfId="12" applyNumberFormat="1" applyFont="1" applyFill="1"/>
    <xf numFmtId="3" fontId="27" fillId="6" borderId="0" xfId="0" applyNumberFormat="1" applyFont="1" applyFill="1"/>
    <xf numFmtId="182" fontId="30" fillId="6" borderId="5" xfId="54" quotePrefix="1" applyNumberFormat="1" applyFont="1" applyFill="1" applyBorder="1" applyAlignment="1">
      <alignment horizontal="left"/>
    </xf>
    <xf numFmtId="0" fontId="30" fillId="6" borderId="5" xfId="54" applyFont="1" applyFill="1" applyBorder="1"/>
    <xf numFmtId="182" fontId="30" fillId="0" borderId="5" xfId="54" applyNumberFormat="1" applyFont="1" applyBorder="1" applyAlignment="1">
      <alignment horizontal="left"/>
    </xf>
    <xf numFmtId="182" fontId="27" fillId="0" borderId="5" xfId="54" quotePrefix="1" applyNumberFormat="1" applyFont="1" applyBorder="1" applyAlignment="1">
      <alignment horizontal="left"/>
    </xf>
    <xf numFmtId="0" fontId="30" fillId="0" borderId="2" xfId="22" applyFont="1" applyBorder="1"/>
    <xf numFmtId="0" fontId="27" fillId="0" borderId="0" xfId="22" applyFont="1"/>
    <xf numFmtId="0" fontId="30" fillId="6" borderId="6" xfId="0" applyFont="1" applyFill="1" applyBorder="1" applyAlignment="1">
      <alignment horizontal="left" indent="1"/>
    </xf>
    <xf numFmtId="0" fontId="30" fillId="6" borderId="14" xfId="0" applyFont="1" applyFill="1" applyBorder="1" applyAlignment="1">
      <alignment horizontal="left" indent="1"/>
    </xf>
    <xf numFmtId="0" fontId="30" fillId="6" borderId="0" xfId="0" applyFont="1" applyFill="1" applyAlignment="1">
      <alignment horizontal="left" indent="1"/>
    </xf>
    <xf numFmtId="0" fontId="30" fillId="0" borderId="14" xfId="0" applyFont="1" applyBorder="1" applyAlignment="1">
      <alignment horizontal="left" indent="1"/>
    </xf>
    <xf numFmtId="0" fontId="30" fillId="0" borderId="0" xfId="0" applyFont="1" applyAlignment="1">
      <alignment horizontal="left" indent="1"/>
    </xf>
    <xf numFmtId="0" fontId="30" fillId="6" borderId="6" xfId="0" applyFont="1" applyFill="1" applyBorder="1" applyAlignment="1">
      <alignment horizontal="center"/>
    </xf>
    <xf numFmtId="0" fontId="30" fillId="6" borderId="6" xfId="23" applyFont="1" applyFill="1" applyBorder="1"/>
    <xf numFmtId="0" fontId="30" fillId="6" borderId="7" xfId="23" applyFont="1" applyFill="1" applyBorder="1"/>
    <xf numFmtId="0" fontId="30" fillId="6" borderId="5" xfId="23" applyFont="1" applyFill="1" applyBorder="1" applyAlignment="1">
      <alignment horizontal="center"/>
    </xf>
    <xf numFmtId="166" fontId="30" fillId="5" borderId="5" xfId="52" applyNumberFormat="1" applyFont="1" applyFill="1" applyBorder="1" applyAlignment="1">
      <alignment horizontal="center"/>
    </xf>
    <xf numFmtId="166" fontId="30" fillId="5" borderId="0" xfId="52" applyNumberFormat="1" applyFont="1" applyFill="1" applyAlignment="1">
      <alignment horizontal="center"/>
    </xf>
    <xf numFmtId="179" fontId="31" fillId="0" borderId="0" xfId="0" applyNumberFormat="1" applyFont="1"/>
    <xf numFmtId="168" fontId="30" fillId="5" borderId="6" xfId="12" applyNumberFormat="1" applyFont="1" applyFill="1" applyBorder="1"/>
    <xf numFmtId="168" fontId="30" fillId="5" borderId="7" xfId="12" applyNumberFormat="1" applyFont="1" applyFill="1" applyBorder="1"/>
    <xf numFmtId="166" fontId="30" fillId="0" borderId="0" xfId="25" applyNumberFormat="1" applyFont="1" applyBorder="1" applyAlignment="1">
      <alignment horizontal="center"/>
    </xf>
    <xf numFmtId="168" fontId="27" fillId="5" borderId="6" xfId="12" applyNumberFormat="1" applyFont="1" applyFill="1" applyBorder="1"/>
    <xf numFmtId="168" fontId="27" fillId="5" borderId="7" xfId="12" applyNumberFormat="1" applyFont="1" applyFill="1" applyBorder="1"/>
    <xf numFmtId="10" fontId="30" fillId="0" borderId="0" xfId="25" applyNumberFormat="1" applyFont="1" applyBorder="1" applyAlignment="1">
      <alignment horizontal="center"/>
    </xf>
    <xf numFmtId="10" fontId="30" fillId="0" borderId="6" xfId="51" applyNumberFormat="1" applyFont="1" applyBorder="1" applyAlignment="1">
      <alignment horizontal="center"/>
    </xf>
    <xf numFmtId="10" fontId="30" fillId="0" borderId="0" xfId="51" applyNumberFormat="1" applyFont="1" applyBorder="1" applyAlignment="1">
      <alignment horizontal="center"/>
    </xf>
    <xf numFmtId="10" fontId="30" fillId="0" borderId="7" xfId="51" applyNumberFormat="1" applyFont="1" applyBorder="1" applyAlignment="1">
      <alignment horizontal="center"/>
    </xf>
    <xf numFmtId="167" fontId="27" fillId="5" borderId="6" xfId="12" applyNumberFormat="1" applyFont="1" applyFill="1" applyBorder="1"/>
    <xf numFmtId="168" fontId="27" fillId="5" borderId="0" xfId="12" applyNumberFormat="1" applyFont="1" applyFill="1" applyAlignment="1">
      <alignment horizontal="left" indent="1"/>
    </xf>
    <xf numFmtId="10" fontId="30" fillId="0" borderId="0" xfId="26" applyNumberFormat="1" applyFont="1" applyBorder="1" applyAlignment="1">
      <alignment horizontal="center"/>
    </xf>
    <xf numFmtId="10" fontId="30" fillId="5" borderId="6" xfId="13" applyNumberFormat="1" applyFont="1" applyFill="1" applyBorder="1"/>
    <xf numFmtId="10" fontId="30" fillId="0" borderId="6" xfId="27" applyNumberFormat="1" applyFont="1" applyBorder="1" applyAlignment="1">
      <alignment horizontal="center"/>
    </xf>
    <xf numFmtId="10" fontId="30" fillId="0" borderId="0" xfId="27" applyNumberFormat="1" applyFont="1" applyBorder="1" applyAlignment="1">
      <alignment horizontal="center"/>
    </xf>
    <xf numFmtId="10" fontId="30" fillId="0" borderId="7" xfId="27" applyNumberFormat="1" applyFont="1" applyBorder="1" applyAlignment="1">
      <alignment horizontal="center"/>
    </xf>
    <xf numFmtId="168" fontId="30" fillId="0" borderId="0" xfId="28" applyNumberFormat="1" applyFont="1"/>
    <xf numFmtId="3" fontId="27" fillId="5" borderId="6" xfId="0" applyNumberFormat="1" applyFont="1" applyFill="1" applyBorder="1"/>
    <xf numFmtId="3" fontId="27" fillId="5" borderId="0" xfId="0" applyNumberFormat="1" applyFont="1" applyFill="1"/>
    <xf numFmtId="3" fontId="27" fillId="5" borderId="7" xfId="0" applyNumberFormat="1" applyFont="1" applyFill="1" applyBorder="1"/>
    <xf numFmtId="0" fontId="30" fillId="0" borderId="0" xfId="0" applyFont="1" applyAlignment="1">
      <alignment horizontal="left"/>
    </xf>
    <xf numFmtId="10" fontId="30" fillId="0" borderId="0" xfId="0" applyNumberFormat="1" applyFont="1" applyAlignment="1">
      <alignment horizontal="center"/>
    </xf>
    <xf numFmtId="168" fontId="30" fillId="0" borderId="6" xfId="24" applyNumberFormat="1" applyFont="1" applyBorder="1"/>
    <xf numFmtId="168" fontId="30" fillId="0" borderId="0" xfId="24" applyNumberFormat="1" applyFont="1"/>
    <xf numFmtId="168" fontId="30" fillId="0" borderId="7" xfId="24" applyNumberFormat="1" applyFont="1" applyBorder="1"/>
    <xf numFmtId="166" fontId="30" fillId="5" borderId="2" xfId="52" applyNumberFormat="1" applyFont="1" applyFill="1" applyBorder="1" applyAlignment="1">
      <alignment horizontal="center"/>
    </xf>
    <xf numFmtId="0" fontId="30" fillId="0" borderId="0" xfId="0" applyFont="1" applyAlignment="1">
      <alignment vertical="top" wrapText="1"/>
    </xf>
    <xf numFmtId="178" fontId="30" fillId="5" borderId="6" xfId="12" applyNumberFormat="1" applyFont="1" applyFill="1" applyBorder="1"/>
    <xf numFmtId="178" fontId="30" fillId="5" borderId="0" xfId="12" applyNumberFormat="1" applyFont="1" applyFill="1"/>
    <xf numFmtId="178" fontId="30" fillId="5" borderId="7" xfId="12" applyNumberFormat="1" applyFont="1" applyFill="1" applyBorder="1"/>
    <xf numFmtId="168" fontId="30" fillId="0" borderId="0" xfId="12" quotePrefix="1" applyNumberFormat="1" applyFont="1"/>
    <xf numFmtId="168" fontId="30" fillId="5" borderId="0" xfId="12" quotePrefix="1" applyNumberFormat="1" applyFont="1" applyFill="1"/>
    <xf numFmtId="286" fontId="30" fillId="0" borderId="6" xfId="34" applyNumberFormat="1" applyFont="1" applyBorder="1" applyAlignment="1">
      <alignment horizontal="center"/>
    </xf>
    <xf numFmtId="286" fontId="30" fillId="0" borderId="0" xfId="34" applyNumberFormat="1" applyFont="1" applyBorder="1" applyAlignment="1">
      <alignment horizontal="center"/>
    </xf>
    <xf numFmtId="286" fontId="30" fillId="0" borderId="7" xfId="34" applyNumberFormat="1" applyFont="1" applyBorder="1" applyAlignment="1">
      <alignment horizontal="center"/>
    </xf>
    <xf numFmtId="167" fontId="31" fillId="0" borderId="0" xfId="0" applyNumberFormat="1" applyFont="1"/>
    <xf numFmtId="0" fontId="30" fillId="0" borderId="5" xfId="0" applyFont="1" applyBorder="1" applyAlignment="1">
      <alignment horizontal="center"/>
    </xf>
    <xf numFmtId="166" fontId="27" fillId="0" borderId="5" xfId="13" applyNumberFormat="1" applyFont="1" applyBorder="1" applyAlignment="1">
      <alignment horizontal="center"/>
    </xf>
    <xf numFmtId="168" fontId="30" fillId="0" borderId="5" xfId="12" applyNumberFormat="1" applyFont="1" applyBorder="1" applyAlignment="1">
      <alignment horizontal="center"/>
    </xf>
    <xf numFmtId="6" fontId="1" fillId="3" borderId="5" xfId="0" quotePrefix="1" applyNumberFormat="1" applyFont="1" applyFill="1" applyBorder="1" applyAlignment="1">
      <alignment vertical="center"/>
    </xf>
    <xf numFmtId="0" fontId="14" fillId="0" borderId="0" xfId="0" applyFont="1" applyAlignment="1">
      <alignment horizontal="left" vertical="center"/>
    </xf>
    <xf numFmtId="166" fontId="14" fillId="0" borderId="0" xfId="30" applyNumberFormat="1" applyFont="1" applyFill="1" applyBorder="1" applyAlignment="1">
      <alignment horizontal="center"/>
    </xf>
    <xf numFmtId="166" fontId="322" fillId="0" borderId="6" xfId="0" applyNumberFormat="1" applyFont="1" applyBorder="1" applyAlignment="1">
      <alignment horizontal="center"/>
    </xf>
    <xf numFmtId="166" fontId="322" fillId="0" borderId="7" xfId="0" applyNumberFormat="1" applyFont="1" applyBorder="1" applyAlignment="1">
      <alignment horizontal="center"/>
    </xf>
    <xf numFmtId="166" fontId="323" fillId="0" borderId="6" xfId="0" applyNumberFormat="1" applyFont="1" applyBorder="1" applyAlignment="1">
      <alignment horizontal="center" wrapText="1"/>
    </xf>
    <xf numFmtId="166" fontId="323" fillId="0" borderId="7" xfId="0" applyNumberFormat="1" applyFont="1" applyBorder="1" applyAlignment="1">
      <alignment horizontal="center" wrapText="1"/>
    </xf>
    <xf numFmtId="166" fontId="324" fillId="0" borderId="6" xfId="0" applyNumberFormat="1" applyFont="1" applyBorder="1" applyAlignment="1">
      <alignment horizontal="center" wrapText="1"/>
    </xf>
    <xf numFmtId="166" fontId="324" fillId="0" borderId="7" xfId="0" applyNumberFormat="1" applyFont="1" applyBorder="1" applyAlignment="1">
      <alignment horizontal="center" wrapText="1"/>
    </xf>
    <xf numFmtId="166" fontId="323" fillId="0" borderId="6" xfId="0" applyNumberFormat="1" applyFont="1" applyBorder="1" applyAlignment="1">
      <alignment horizontal="center" vertical="center" wrapText="1"/>
    </xf>
    <xf numFmtId="166" fontId="323" fillId="0" borderId="7" xfId="0" applyNumberFormat="1" applyFont="1" applyBorder="1" applyAlignment="1">
      <alignment horizontal="center" vertical="center" wrapText="1"/>
    </xf>
    <xf numFmtId="166" fontId="323" fillId="0" borderId="101" xfId="0" applyNumberFormat="1" applyFont="1" applyBorder="1" applyAlignment="1">
      <alignment horizontal="center" vertical="center" wrapText="1"/>
    </xf>
    <xf numFmtId="166" fontId="323" fillId="0" borderId="103" xfId="0" applyNumberFormat="1" applyFont="1" applyBorder="1" applyAlignment="1">
      <alignment horizontal="center" vertical="center" wrapText="1"/>
    </xf>
    <xf numFmtId="166" fontId="324" fillId="0" borderId="10" xfId="0" applyNumberFormat="1" applyFont="1" applyBorder="1" applyAlignment="1">
      <alignment horizontal="center" vertical="center" wrapText="1"/>
    </xf>
    <xf numFmtId="166" fontId="324" fillId="0" borderId="11" xfId="0" applyNumberFormat="1" applyFont="1" applyBorder="1" applyAlignment="1">
      <alignment horizontal="center" vertical="center" wrapText="1"/>
    </xf>
    <xf numFmtId="0" fontId="0" fillId="0" borderId="0" xfId="0" quotePrefix="1"/>
    <xf numFmtId="0" fontId="1" fillId="3" borderId="7" xfId="0" applyFont="1" applyFill="1" applyBorder="1" applyAlignment="1">
      <alignment horizontal="center"/>
    </xf>
    <xf numFmtId="0" fontId="52" fillId="3" borderId="102" xfId="11" applyFont="1" applyFill="1" applyBorder="1" applyAlignment="1">
      <alignment horizontal="center" vertical="center"/>
    </xf>
    <xf numFmtId="0" fontId="52" fillId="3" borderId="103" xfId="11" applyFont="1" applyFill="1" applyBorder="1" applyAlignment="1">
      <alignment horizontal="center" vertical="center"/>
    </xf>
    <xf numFmtId="166" fontId="13" fillId="0" borderId="103" xfId="26" applyNumberFormat="1" applyFont="1" applyFill="1" applyBorder="1" applyAlignment="1">
      <alignment horizontal="center" vertical="center"/>
    </xf>
    <xf numFmtId="0" fontId="23" fillId="3" borderId="102" xfId="0" applyFont="1" applyFill="1" applyBorder="1"/>
    <xf numFmtId="0" fontId="21" fillId="3" borderId="102" xfId="0" applyFont="1" applyFill="1" applyBorder="1"/>
    <xf numFmtId="0" fontId="7" fillId="3" borderId="102" xfId="0" applyFont="1" applyFill="1" applyBorder="1"/>
    <xf numFmtId="0" fontId="6" fillId="3" borderId="102" xfId="0" applyFont="1" applyFill="1" applyBorder="1"/>
    <xf numFmtId="9" fontId="58" fillId="0" borderId="101" xfId="0" applyNumberFormat="1" applyFont="1" applyBorder="1" applyAlignment="1">
      <alignment horizontal="center" vertical="center"/>
    </xf>
    <xf numFmtId="0" fontId="19" fillId="3" borderId="102" xfId="1" applyFont="1" applyFill="1" applyBorder="1"/>
    <xf numFmtId="0" fontId="18" fillId="3" borderId="101" xfId="0" quotePrefix="1" applyFont="1" applyFill="1" applyBorder="1" applyAlignment="1">
      <alignment horizontal="center" vertical="center"/>
    </xf>
    <xf numFmtId="0" fontId="18" fillId="3" borderId="102" xfId="0" quotePrefix="1" applyFont="1" applyFill="1" applyBorder="1" applyAlignment="1">
      <alignment horizontal="center" vertical="center"/>
    </xf>
    <xf numFmtId="0" fontId="18" fillId="3" borderId="103" xfId="0" quotePrefix="1" applyFont="1" applyFill="1" applyBorder="1" applyAlignment="1">
      <alignment horizontal="center" vertical="center"/>
    </xf>
    <xf numFmtId="0" fontId="18" fillId="3" borderId="101" xfId="0" applyFont="1" applyFill="1" applyBorder="1" applyAlignment="1">
      <alignment horizontal="center" vertical="center"/>
    </xf>
    <xf numFmtId="0" fontId="18" fillId="3" borderId="103" xfId="0" applyFont="1" applyFill="1" applyBorder="1" applyAlignment="1">
      <alignment horizontal="center" vertical="center"/>
    </xf>
    <xf numFmtId="17" fontId="1" fillId="3" borderId="102" xfId="0" quotePrefix="1" applyNumberFormat="1" applyFont="1" applyFill="1" applyBorder="1" applyAlignment="1">
      <alignment horizontal="center"/>
    </xf>
    <xf numFmtId="0" fontId="16" fillId="0" borderId="98" xfId="0" applyFont="1" applyBorder="1" applyAlignment="1">
      <alignment vertical="center"/>
    </xf>
    <xf numFmtId="168" fontId="14" fillId="0" borderId="98" xfId="12" applyNumberFormat="1" applyFont="1" applyFill="1" applyBorder="1" applyAlignment="1">
      <alignment vertical="center"/>
    </xf>
    <xf numFmtId="168" fontId="14" fillId="0" borderId="99" xfId="12" applyNumberFormat="1" applyFont="1" applyFill="1" applyBorder="1" applyAlignment="1">
      <alignment vertical="center"/>
    </xf>
    <xf numFmtId="168" fontId="14" fillId="0" borderId="100" xfId="12" applyNumberFormat="1" applyFont="1" applyFill="1" applyBorder="1" applyAlignment="1">
      <alignment vertical="center"/>
    </xf>
    <xf numFmtId="168" fontId="47" fillId="0" borderId="98" xfId="12" applyNumberFormat="1" applyFont="1" applyFill="1" applyBorder="1" applyAlignment="1">
      <alignment vertical="center"/>
    </xf>
    <xf numFmtId="0" fontId="16" fillId="0" borderId="101" xfId="0" applyFont="1" applyBorder="1" applyAlignment="1">
      <alignment vertical="center"/>
    </xf>
    <xf numFmtId="170" fontId="14" fillId="0" borderId="101" xfId="12" applyNumberFormat="1" applyFont="1" applyFill="1" applyBorder="1" applyAlignment="1">
      <alignment horizontal="right" vertical="center"/>
    </xf>
    <xf numFmtId="170" fontId="14" fillId="0" borderId="102" xfId="12" applyNumberFormat="1" applyFont="1" applyFill="1" applyBorder="1" applyAlignment="1">
      <alignment horizontal="right" vertical="center"/>
    </xf>
    <xf numFmtId="170" fontId="14" fillId="0" borderId="103" xfId="12" applyNumberFormat="1" applyFont="1" applyFill="1" applyBorder="1" applyAlignment="1">
      <alignment horizontal="right" vertical="center"/>
    </xf>
    <xf numFmtId="166" fontId="14" fillId="0" borderId="101" xfId="0" applyNumberFormat="1" applyFont="1" applyBorder="1" applyAlignment="1">
      <alignment horizontal="center" vertical="center"/>
    </xf>
    <xf numFmtId="166" fontId="14" fillId="0" borderId="103" xfId="0" applyNumberFormat="1" applyFont="1" applyBorder="1" applyAlignment="1">
      <alignment horizontal="center" vertical="center"/>
    </xf>
    <xf numFmtId="170" fontId="47" fillId="0" borderId="101" xfId="12" applyNumberFormat="1" applyFont="1" applyFill="1" applyBorder="1" applyAlignment="1">
      <alignment horizontal="right" vertical="center"/>
    </xf>
    <xf numFmtId="168" fontId="47" fillId="0" borderId="98" xfId="12" applyNumberFormat="1" applyFont="1" applyFill="1" applyBorder="1" applyAlignment="1">
      <alignment horizontal="right" vertical="center"/>
    </xf>
    <xf numFmtId="0" fontId="16" fillId="0" borderId="101" xfId="0" applyFont="1" applyBorder="1" applyAlignment="1">
      <alignment horizontal="justify" vertical="center" wrapText="1"/>
    </xf>
    <xf numFmtId="168" fontId="14" fillId="0" borderId="101" xfId="12" applyNumberFormat="1" applyFont="1" applyFill="1" applyBorder="1" applyAlignment="1">
      <alignment horizontal="right" vertical="center"/>
    </xf>
    <xf numFmtId="168" fontId="14" fillId="0" borderId="102" xfId="12" applyNumberFormat="1" applyFont="1" applyFill="1" applyBorder="1" applyAlignment="1">
      <alignment horizontal="right" vertical="center"/>
    </xf>
    <xf numFmtId="168" fontId="14" fillId="0" borderId="103" xfId="12" applyNumberFormat="1" applyFont="1" applyFill="1" applyBorder="1" applyAlignment="1">
      <alignment vertical="center"/>
    </xf>
    <xf numFmtId="166" fontId="14" fillId="2" borderId="101" xfId="0" applyNumberFormat="1" applyFont="1" applyFill="1" applyBorder="1" applyAlignment="1">
      <alignment horizontal="center" vertical="center"/>
    </xf>
    <xf numFmtId="166" fontId="14" fillId="2" borderId="103" xfId="0" applyNumberFormat="1" applyFont="1" applyFill="1" applyBorder="1" applyAlignment="1">
      <alignment horizontal="center" vertical="center"/>
    </xf>
    <xf numFmtId="168" fontId="47" fillId="0" borderId="101" xfId="12" applyNumberFormat="1" applyFont="1" applyFill="1" applyBorder="1" applyAlignment="1">
      <alignment horizontal="right" vertical="center"/>
    </xf>
    <xf numFmtId="166" fontId="14" fillId="0" borderId="101" xfId="13" applyNumberFormat="1" applyFont="1" applyBorder="1" applyAlignment="1">
      <alignment horizontal="right" vertical="center"/>
    </xf>
    <xf numFmtId="166" fontId="14" fillId="0" borderId="102" xfId="13" applyNumberFormat="1" applyFont="1" applyBorder="1" applyAlignment="1">
      <alignment horizontal="right" vertical="center"/>
    </xf>
    <xf numFmtId="166" fontId="14" fillId="0" borderId="103" xfId="13" applyNumberFormat="1" applyFont="1" applyBorder="1" applyAlignment="1">
      <alignment horizontal="right" vertical="center"/>
    </xf>
    <xf numFmtId="0" fontId="14" fillId="0" borderId="101" xfId="0" applyFont="1" applyBorder="1" applyAlignment="1">
      <alignment horizontal="center" vertical="center"/>
    </xf>
    <xf numFmtId="0" fontId="14" fillId="0" borderId="103" xfId="0" applyFont="1" applyBorder="1" applyAlignment="1">
      <alignment horizontal="center" vertical="center"/>
    </xf>
    <xf numFmtId="10" fontId="47" fillId="0" borderId="101" xfId="13" applyNumberFormat="1" applyFont="1" applyBorder="1" applyAlignment="1">
      <alignment horizontal="right" vertical="center"/>
    </xf>
    <xf numFmtId="166" fontId="47" fillId="0" borderId="98" xfId="13" applyNumberFormat="1" applyFont="1" applyBorder="1" applyAlignment="1">
      <alignment horizontal="right" vertical="center"/>
    </xf>
    <xf numFmtId="0" fontId="14" fillId="0" borderId="101" xfId="0" quotePrefix="1" applyFont="1" applyBorder="1" applyAlignment="1">
      <alignment horizontal="center" vertical="center"/>
    </xf>
    <xf numFmtId="166" fontId="47" fillId="0" borderId="101" xfId="13" applyNumberFormat="1" applyFont="1" applyBorder="1" applyAlignment="1">
      <alignment horizontal="right" vertical="center"/>
    </xf>
    <xf numFmtId="10" fontId="14" fillId="0" borderId="101" xfId="13" applyNumberFormat="1" applyFont="1" applyBorder="1" applyAlignment="1">
      <alignment horizontal="right" vertical="center"/>
    </xf>
    <xf numFmtId="10" fontId="14" fillId="0" borderId="102" xfId="13" applyNumberFormat="1" applyFont="1" applyBorder="1" applyAlignment="1">
      <alignment horizontal="right" vertical="center"/>
    </xf>
    <xf numFmtId="10" fontId="14" fillId="0" borderId="103" xfId="13" applyNumberFormat="1" applyFont="1" applyBorder="1" applyAlignment="1">
      <alignment horizontal="right" vertical="center"/>
    </xf>
    <xf numFmtId="10" fontId="47" fillId="0" borderId="98" xfId="13" applyNumberFormat="1" applyFont="1" applyBorder="1" applyAlignment="1">
      <alignment horizontal="right" vertical="center"/>
    </xf>
    <xf numFmtId="166" fontId="14" fillId="0" borderId="101" xfId="14" applyNumberFormat="1" applyFont="1" applyFill="1" applyBorder="1" applyAlignment="1">
      <alignment horizontal="right" vertical="center"/>
    </xf>
    <xf numFmtId="166" fontId="14" fillId="0" borderId="102" xfId="14" applyNumberFormat="1" applyFont="1" applyFill="1" applyBorder="1" applyAlignment="1">
      <alignment horizontal="right" vertical="center"/>
    </xf>
    <xf numFmtId="166" fontId="14" fillId="0" borderId="103" xfId="14" applyNumberFormat="1" applyFont="1" applyFill="1" applyBorder="1" applyAlignment="1">
      <alignment horizontal="right" vertical="center"/>
    </xf>
    <xf numFmtId="166" fontId="63" fillId="0" borderId="98" xfId="14" applyNumberFormat="1" applyFont="1" applyFill="1" applyBorder="1" applyAlignment="1">
      <alignment horizontal="right" vertical="center"/>
    </xf>
    <xf numFmtId="10" fontId="14" fillId="0" borderId="101" xfId="14" applyNumberFormat="1" applyFont="1" applyFill="1" applyBorder="1" applyAlignment="1">
      <alignment horizontal="right" vertical="center"/>
    </xf>
    <xf numFmtId="10" fontId="14" fillId="0" borderId="102" xfId="14" applyNumberFormat="1" applyFont="1" applyFill="1" applyBorder="1" applyAlignment="1">
      <alignment horizontal="right" vertical="center"/>
    </xf>
    <xf numFmtId="10" fontId="14" fillId="0" borderId="103" xfId="14" applyNumberFormat="1" applyFont="1" applyFill="1" applyBorder="1" applyAlignment="1">
      <alignment horizontal="right" vertical="center"/>
    </xf>
    <xf numFmtId="10" fontId="47" fillId="0" borderId="101" xfId="14" applyNumberFormat="1" applyFont="1" applyFill="1" applyBorder="1" applyAlignment="1">
      <alignment horizontal="right" vertical="center"/>
    </xf>
    <xf numFmtId="0" fontId="20" fillId="0" borderId="98" xfId="0" applyFont="1" applyBorder="1"/>
    <xf numFmtId="168" fontId="13" fillId="0" borderId="98" xfId="12" applyNumberFormat="1" applyFont="1" applyFill="1" applyBorder="1" applyAlignment="1">
      <alignment horizontal="right"/>
    </xf>
    <xf numFmtId="168" fontId="13" fillId="0" borderId="99" xfId="12" applyNumberFormat="1" applyFont="1" applyFill="1" applyBorder="1" applyAlignment="1">
      <alignment horizontal="right"/>
    </xf>
    <xf numFmtId="168" fontId="13" fillId="0" borderId="100" xfId="12" applyNumberFormat="1" applyFont="1" applyFill="1" applyBorder="1" applyAlignment="1">
      <alignment horizontal="right"/>
    </xf>
    <xf numFmtId="166" fontId="13" fillId="0" borderId="98" xfId="0" applyNumberFormat="1" applyFont="1" applyBorder="1" applyAlignment="1">
      <alignment horizontal="center"/>
    </xf>
    <xf numFmtId="166" fontId="13" fillId="0" borderId="100" xfId="0" applyNumberFormat="1" applyFont="1" applyBorder="1" applyAlignment="1">
      <alignment horizontal="center"/>
    </xf>
    <xf numFmtId="168" fontId="46" fillId="0" borderId="98" xfId="12" applyNumberFormat="1" applyFont="1" applyFill="1" applyBorder="1" applyAlignment="1">
      <alignment horizontal="right"/>
    </xf>
    <xf numFmtId="168" fontId="14" fillId="0" borderId="102" xfId="12" applyNumberFormat="1" applyFont="1" applyFill="1" applyBorder="1" applyAlignment="1">
      <alignment horizontal="right"/>
    </xf>
    <xf numFmtId="168" fontId="14" fillId="0" borderId="103" xfId="12" applyNumberFormat="1" applyFont="1" applyFill="1" applyBorder="1" applyAlignment="1">
      <alignment horizontal="right"/>
    </xf>
    <xf numFmtId="10" fontId="14" fillId="0" borderId="101" xfId="0" applyNumberFormat="1" applyFont="1" applyBorder="1" applyAlignment="1">
      <alignment horizontal="center"/>
    </xf>
    <xf numFmtId="10" fontId="14" fillId="0" borderId="103" xfId="0" applyNumberFormat="1" applyFont="1" applyBorder="1" applyAlignment="1">
      <alignment horizontal="center"/>
    </xf>
    <xf numFmtId="168" fontId="47" fillId="0" borderId="101" xfId="12" applyNumberFormat="1" applyFont="1" applyFill="1" applyBorder="1" applyAlignment="1">
      <alignment horizontal="right"/>
    </xf>
    <xf numFmtId="0" fontId="20" fillId="0" borderId="98" xfId="0" applyFont="1" applyBorder="1" applyAlignment="1">
      <alignment horizontal="center" vertical="center" wrapText="1"/>
    </xf>
    <xf numFmtId="0" fontId="20" fillId="0" borderId="99" xfId="0" applyFont="1" applyBorder="1" applyAlignment="1">
      <alignment horizontal="center" vertical="center" wrapText="1"/>
    </xf>
    <xf numFmtId="0" fontId="16" fillId="0" borderId="101" xfId="0" applyFont="1" applyBorder="1" applyAlignment="1">
      <alignment wrapText="1"/>
    </xf>
    <xf numFmtId="166" fontId="66" fillId="0" borderId="101" xfId="13" applyNumberFormat="1" applyFont="1" applyBorder="1" applyAlignment="1">
      <alignment horizontal="center" wrapText="1"/>
    </xf>
    <xf numFmtId="166" fontId="66" fillId="0" borderId="102" xfId="13" applyNumberFormat="1" applyFont="1" applyBorder="1" applyAlignment="1">
      <alignment horizontal="center" wrapText="1"/>
    </xf>
    <xf numFmtId="0" fontId="1" fillId="3" borderId="101" xfId="35" applyFont="1" applyFill="1" applyBorder="1" applyAlignment="1">
      <alignment horizontal="center"/>
    </xf>
    <xf numFmtId="0" fontId="1" fillId="3" borderId="103" xfId="35" applyFont="1" applyFill="1" applyBorder="1" applyAlignment="1">
      <alignment horizontal="center"/>
    </xf>
    <xf numFmtId="0" fontId="1" fillId="4" borderId="101" xfId="35" applyFont="1" applyFill="1" applyBorder="1" applyAlignment="1">
      <alignment horizontal="center" vertical="center"/>
    </xf>
    <xf numFmtId="0" fontId="1" fillId="4" borderId="103" xfId="35" applyFont="1" applyFill="1" applyBorder="1" applyAlignment="1">
      <alignment horizontal="center" vertical="center"/>
    </xf>
    <xf numFmtId="3" fontId="13" fillId="0" borderId="98" xfId="0" applyNumberFormat="1" applyFont="1" applyBorder="1" applyAlignment="1">
      <alignment vertical="center"/>
    </xf>
    <xf numFmtId="3" fontId="13" fillId="0" borderId="99" xfId="0" applyNumberFormat="1" applyFont="1" applyBorder="1" applyAlignment="1">
      <alignment vertical="center"/>
    </xf>
    <xf numFmtId="166" fontId="13" fillId="0" borderId="98" xfId="30" applyNumberFormat="1" applyFont="1" applyFill="1" applyBorder="1" applyAlignment="1">
      <alignment horizontal="center" vertical="center"/>
    </xf>
    <xf numFmtId="166" fontId="13" fillId="0" borderId="100" xfId="30" applyNumberFormat="1" applyFont="1" applyFill="1" applyBorder="1" applyAlignment="1">
      <alignment horizontal="center" vertical="center"/>
    </xf>
    <xf numFmtId="166" fontId="14" fillId="0" borderId="98" xfId="30" applyNumberFormat="1" applyFont="1" applyFill="1" applyBorder="1" applyAlignment="1">
      <alignment horizontal="center" vertical="center"/>
    </xf>
    <xf numFmtId="166" fontId="14" fillId="0" borderId="100" xfId="30" applyNumberFormat="1" applyFont="1" applyFill="1" applyBorder="1" applyAlignment="1">
      <alignment horizontal="center" vertical="center"/>
    </xf>
    <xf numFmtId="168" fontId="14" fillId="0" borderId="98" xfId="21" applyNumberFormat="1" applyFont="1" applyFill="1" applyBorder="1" applyAlignment="1">
      <alignment vertical="center"/>
    </xf>
    <xf numFmtId="168" fontId="14" fillId="0" borderId="99" xfId="21" applyNumberFormat="1" applyFont="1" applyFill="1" applyBorder="1" applyAlignment="1">
      <alignment vertical="center"/>
    </xf>
    <xf numFmtId="168" fontId="14" fillId="0" borderId="100" xfId="21" applyNumberFormat="1" applyFont="1" applyFill="1" applyBorder="1" applyAlignment="1">
      <alignment vertical="center"/>
    </xf>
    <xf numFmtId="168" fontId="14" fillId="0" borderId="101" xfId="21" applyNumberFormat="1" applyFont="1" applyFill="1" applyBorder="1" applyAlignment="1">
      <alignment vertical="center"/>
    </xf>
    <xf numFmtId="168" fontId="14" fillId="0" borderId="102" xfId="21" applyNumberFormat="1" applyFont="1" applyFill="1" applyBorder="1" applyAlignment="1">
      <alignment vertical="center"/>
    </xf>
    <xf numFmtId="168" fontId="14" fillId="0" borderId="103" xfId="21" applyNumberFormat="1" applyFont="1" applyFill="1" applyBorder="1" applyAlignment="1">
      <alignment vertical="center"/>
    </xf>
    <xf numFmtId="10" fontId="13" fillId="0" borderId="98" xfId="30" applyNumberFormat="1" applyFont="1" applyFill="1" applyBorder="1" applyAlignment="1">
      <alignment vertical="center"/>
    </xf>
    <xf numFmtId="10" fontId="13" fillId="0" borderId="99" xfId="30" applyNumberFormat="1" applyFont="1" applyFill="1" applyBorder="1" applyAlignment="1">
      <alignment vertical="center"/>
    </xf>
    <xf numFmtId="166" fontId="14" fillId="0" borderId="98" xfId="30" applyNumberFormat="1" applyFont="1" applyFill="1" applyBorder="1" applyAlignment="1">
      <alignment horizontal="center"/>
    </xf>
    <xf numFmtId="166" fontId="14" fillId="0" borderId="100" xfId="30" applyNumberFormat="1" applyFont="1" applyFill="1" applyBorder="1" applyAlignment="1">
      <alignment horizontal="center"/>
    </xf>
    <xf numFmtId="166" fontId="14" fillId="0" borderId="101" xfId="30" applyNumberFormat="1" applyFont="1" applyFill="1" applyBorder="1" applyAlignment="1">
      <alignment vertical="center"/>
    </xf>
    <xf numFmtId="166" fontId="14" fillId="0" borderId="102" xfId="30" applyNumberFormat="1" applyFont="1" applyFill="1" applyBorder="1" applyAlignment="1">
      <alignment vertical="center"/>
    </xf>
    <xf numFmtId="166" fontId="14" fillId="0" borderId="101" xfId="30" applyNumberFormat="1" applyFont="1" applyFill="1" applyBorder="1" applyAlignment="1">
      <alignment horizontal="center"/>
    </xf>
    <xf numFmtId="166" fontId="14" fillId="0" borderId="103" xfId="30" applyNumberFormat="1" applyFont="1" applyFill="1" applyBorder="1" applyAlignment="1">
      <alignment horizontal="center"/>
    </xf>
    <xf numFmtId="0" fontId="45" fillId="3" borderId="104" xfId="20" applyFont="1" applyFill="1" applyBorder="1" applyAlignment="1">
      <alignment vertical="top"/>
    </xf>
    <xf numFmtId="0" fontId="14" fillId="2" borderId="101" xfId="20" applyFont="1" applyFill="1" applyBorder="1"/>
    <xf numFmtId="166" fontId="14" fillId="0" borderId="101" xfId="30" applyNumberFormat="1" applyFont="1" applyFill="1" applyBorder="1" applyAlignment="1">
      <alignment horizontal="center" vertical="center"/>
    </xf>
    <xf numFmtId="166" fontId="14" fillId="0" borderId="103" xfId="30" applyNumberFormat="1" applyFont="1" applyFill="1" applyBorder="1" applyAlignment="1">
      <alignment horizontal="center" vertical="center"/>
    </xf>
    <xf numFmtId="1" fontId="1" fillId="3" borderId="101" xfId="17" quotePrefix="1" applyNumberFormat="1" applyFont="1" applyFill="1" applyBorder="1" applyAlignment="1">
      <alignment horizontal="center" vertical="center"/>
    </xf>
    <xf numFmtId="1" fontId="1" fillId="3" borderId="102" xfId="17" quotePrefix="1" applyNumberFormat="1" applyFont="1" applyFill="1" applyBorder="1" applyAlignment="1">
      <alignment horizontal="center" vertical="center"/>
    </xf>
    <xf numFmtId="1" fontId="1" fillId="3" borderId="103" xfId="17" quotePrefix="1" applyNumberFormat="1" applyFont="1" applyFill="1" applyBorder="1" applyAlignment="1">
      <alignment horizontal="center" vertical="center"/>
    </xf>
    <xf numFmtId="0" fontId="14" fillId="0" borderId="100" xfId="0" applyFont="1" applyBorder="1" applyAlignment="1">
      <alignment horizontal="center"/>
    </xf>
    <xf numFmtId="0" fontId="14" fillId="0" borderId="103" xfId="0" applyFont="1" applyBorder="1" applyAlignment="1">
      <alignment horizontal="center"/>
    </xf>
    <xf numFmtId="0" fontId="52" fillId="3" borderId="104" xfId="0" applyFont="1" applyFill="1" applyBorder="1" applyAlignment="1">
      <alignment horizontal="center" vertical="center"/>
    </xf>
    <xf numFmtId="0" fontId="1" fillId="3" borderId="104" xfId="0" applyFont="1" applyFill="1" applyBorder="1" applyAlignment="1">
      <alignment vertical="top"/>
    </xf>
    <xf numFmtId="14" fontId="52" fillId="3" borderId="103" xfId="39" quotePrefix="1" applyNumberFormat="1" applyFont="1" applyFill="1" applyBorder="1" applyAlignment="1">
      <alignment horizontal="center"/>
    </xf>
    <xf numFmtId="0" fontId="1" fillId="3" borderId="104" xfId="0" applyFont="1" applyFill="1" applyBorder="1" applyAlignment="1">
      <alignment vertical="center"/>
    </xf>
    <xf numFmtId="0" fontId="45" fillId="3" borderId="104" xfId="20" applyFont="1" applyFill="1" applyBorder="1" applyAlignment="1">
      <alignment vertical="top" wrapText="1"/>
    </xf>
    <xf numFmtId="173" fontId="45" fillId="3" borderId="101" xfId="20" quotePrefix="1" applyNumberFormat="1" applyFont="1" applyFill="1" applyBorder="1" applyAlignment="1">
      <alignment vertical="center"/>
    </xf>
    <xf numFmtId="1" fontId="45" fillId="3" borderId="101" xfId="21" applyNumberFormat="1" applyFont="1" applyFill="1" applyBorder="1" applyAlignment="1">
      <alignment horizontal="center" vertical="center"/>
    </xf>
    <xf numFmtId="1" fontId="45" fillId="3" borderId="102" xfId="21" applyNumberFormat="1" applyFont="1" applyFill="1" applyBorder="1" applyAlignment="1">
      <alignment horizontal="center" vertical="center"/>
    </xf>
    <xf numFmtId="1" fontId="45" fillId="3" borderId="103" xfId="21" applyNumberFormat="1" applyFont="1" applyFill="1" applyBorder="1" applyAlignment="1">
      <alignment horizontal="center" vertical="center"/>
    </xf>
    <xf numFmtId="0" fontId="45" fillId="3" borderId="101" xfId="20" applyFont="1" applyFill="1" applyBorder="1" applyAlignment="1">
      <alignment horizontal="center" vertical="center"/>
    </xf>
    <xf numFmtId="0" fontId="45" fillId="3" borderId="103" xfId="20" applyFont="1" applyFill="1" applyBorder="1" applyAlignment="1">
      <alignment horizontal="center" vertical="center"/>
    </xf>
    <xf numFmtId="14" fontId="1" fillId="3" borderId="101" xfId="39" quotePrefix="1" applyNumberFormat="1" applyFont="1" applyFill="1" applyBorder="1" applyAlignment="1">
      <alignment horizontal="center" vertical="center"/>
    </xf>
    <xf numFmtId="14" fontId="1" fillId="3" borderId="103" xfId="39" quotePrefix="1" applyNumberFormat="1" applyFont="1" applyFill="1" applyBorder="1" applyAlignment="1">
      <alignment horizontal="center" vertical="center"/>
    </xf>
    <xf numFmtId="0" fontId="14" fillId="0" borderId="104" xfId="20" applyFont="1" applyBorder="1" applyAlignment="1">
      <alignment vertical="center"/>
    </xf>
    <xf numFmtId="168" fontId="14" fillId="0" borderId="98" xfId="21" applyNumberFormat="1" applyFont="1" applyFill="1" applyBorder="1" applyAlignment="1">
      <alignment horizontal="center" vertical="center"/>
    </xf>
    <xf numFmtId="168" fontId="14" fillId="0" borderId="99" xfId="21" applyNumberFormat="1" applyFont="1" applyFill="1" applyBorder="1" applyAlignment="1">
      <alignment horizontal="center" vertical="center"/>
    </xf>
    <xf numFmtId="168" fontId="14" fillId="0" borderId="100" xfId="21" applyNumberFormat="1" applyFont="1" applyFill="1" applyBorder="1" applyAlignment="1">
      <alignment horizontal="center" vertical="center"/>
    </xf>
    <xf numFmtId="166" fontId="14" fillId="0" borderId="104" xfId="30" applyNumberFormat="1" applyFont="1" applyFill="1" applyBorder="1" applyAlignment="1">
      <alignment horizontal="center" vertical="center"/>
    </xf>
    <xf numFmtId="168" fontId="13" fillId="0" borderId="101" xfId="21" applyNumberFormat="1" applyFont="1" applyFill="1" applyBorder="1" applyAlignment="1">
      <alignment horizontal="center" vertical="center"/>
    </xf>
    <xf numFmtId="168" fontId="13" fillId="0" borderId="102" xfId="21" applyNumberFormat="1" applyFont="1" applyFill="1" applyBorder="1" applyAlignment="1">
      <alignment horizontal="center" vertical="center"/>
    </xf>
    <xf numFmtId="168" fontId="13" fillId="0" borderId="103" xfId="21" applyNumberFormat="1" applyFont="1" applyFill="1" applyBorder="1" applyAlignment="1">
      <alignment horizontal="center" vertical="center"/>
    </xf>
    <xf numFmtId="166" fontId="13" fillId="0" borderId="101" xfId="30" applyNumberFormat="1" applyFont="1" applyFill="1" applyBorder="1" applyAlignment="1">
      <alignment horizontal="center" vertical="center"/>
    </xf>
    <xf numFmtId="166" fontId="13" fillId="0" borderId="103" xfId="30" applyNumberFormat="1" applyFont="1" applyFill="1" applyBorder="1" applyAlignment="1">
      <alignment horizontal="center" vertical="center"/>
    </xf>
    <xf numFmtId="10" fontId="14" fillId="0" borderId="102" xfId="30" applyNumberFormat="1" applyFont="1" applyFill="1" applyBorder="1" applyAlignment="1">
      <alignment horizontal="center"/>
    </xf>
    <xf numFmtId="10" fontId="14" fillId="0" borderId="103" xfId="31" applyNumberFormat="1" applyFont="1" applyFill="1" applyBorder="1" applyAlignment="1">
      <alignment horizontal="center"/>
    </xf>
    <xf numFmtId="166" fontId="14" fillId="0" borderId="101" xfId="30" quotePrefix="1" applyNumberFormat="1" applyFont="1" applyFill="1" applyBorder="1" applyAlignment="1">
      <alignment horizontal="center"/>
    </xf>
    <xf numFmtId="166" fontId="14" fillId="0" borderId="103" xfId="30" quotePrefix="1" applyNumberFormat="1" applyFont="1" applyFill="1" applyBorder="1" applyAlignment="1">
      <alignment horizontal="center"/>
    </xf>
    <xf numFmtId="10" fontId="14" fillId="0" borderId="101" xfId="30" applyNumberFormat="1" applyFont="1" applyFill="1" applyBorder="1" applyAlignment="1">
      <alignment horizontal="center"/>
    </xf>
    <xf numFmtId="0" fontId="52" fillId="3" borderId="98" xfId="0" applyFont="1" applyFill="1" applyBorder="1" applyAlignment="1">
      <alignment vertical="top"/>
    </xf>
    <xf numFmtId="0" fontId="52" fillId="3" borderId="104" xfId="0" applyFont="1" applyFill="1" applyBorder="1" applyAlignment="1">
      <alignment horizontal="center" vertical="top"/>
    </xf>
    <xf numFmtId="173" fontId="52" fillId="4" borderId="101" xfId="20" quotePrefix="1" applyNumberFormat="1" applyFont="1" applyFill="1" applyBorder="1"/>
    <xf numFmtId="174" fontId="52" fillId="3" borderId="101" xfId="0" applyNumberFormat="1" applyFont="1" applyFill="1" applyBorder="1" applyAlignment="1">
      <alignment horizontal="center"/>
    </xf>
    <xf numFmtId="174" fontId="52" fillId="3" borderId="102" xfId="0" applyNumberFormat="1" applyFont="1" applyFill="1" applyBorder="1" applyAlignment="1">
      <alignment horizontal="center"/>
    </xf>
    <xf numFmtId="174" fontId="52" fillId="3" borderId="103" xfId="0" applyNumberFormat="1" applyFont="1" applyFill="1" applyBorder="1" applyAlignment="1">
      <alignment horizontal="center"/>
    </xf>
    <xf numFmtId="14" fontId="52" fillId="3" borderId="102" xfId="39" applyNumberFormat="1" applyFont="1" applyFill="1" applyBorder="1" applyAlignment="1">
      <alignment horizontal="center"/>
    </xf>
    <xf numFmtId="14" fontId="52" fillId="3" borderId="103" xfId="39" applyNumberFormat="1" applyFont="1" applyFill="1" applyBorder="1" applyAlignment="1">
      <alignment horizontal="center"/>
    </xf>
    <xf numFmtId="49" fontId="52" fillId="3" borderId="101" xfId="39" quotePrefix="1" applyNumberFormat="1" applyFont="1" applyFill="1" applyBorder="1" applyAlignment="1">
      <alignment horizontal="center"/>
    </xf>
    <xf numFmtId="174" fontId="52" fillId="3" borderId="103" xfId="0" quotePrefix="1" applyNumberFormat="1" applyFont="1" applyFill="1" applyBorder="1" applyAlignment="1">
      <alignment horizontal="center"/>
    </xf>
    <xf numFmtId="0" fontId="52" fillId="3" borderId="98" xfId="40" applyFont="1" applyFill="1" applyBorder="1" applyAlignment="1">
      <alignment vertical="top"/>
    </xf>
    <xf numFmtId="0" fontId="52" fillId="3" borderId="101" xfId="40" quotePrefix="1" applyFont="1" applyFill="1" applyBorder="1"/>
    <xf numFmtId="0" fontId="19" fillId="0" borderId="101" xfId="1" applyFont="1" applyFill="1" applyBorder="1"/>
    <xf numFmtId="14" fontId="52" fillId="3" borderId="102" xfId="39" applyNumberFormat="1" applyFont="1" applyFill="1" applyBorder="1" applyAlignment="1">
      <alignment horizontal="center" vertical="center"/>
    </xf>
    <xf numFmtId="14" fontId="52" fillId="3" borderId="103" xfId="39" applyNumberFormat="1" applyFont="1" applyFill="1" applyBorder="1" applyAlignment="1">
      <alignment horizontal="center" vertical="center"/>
    </xf>
    <xf numFmtId="0" fontId="52" fillId="3" borderId="104" xfId="0" applyFont="1" applyFill="1" applyBorder="1" applyAlignment="1">
      <alignment vertical="top" wrapText="1"/>
    </xf>
    <xf numFmtId="1" fontId="52" fillId="3" borderId="102" xfId="34" applyNumberFormat="1" applyFont="1" applyFill="1" applyBorder="1" applyAlignment="1">
      <alignment horizontal="center" vertical="center"/>
    </xf>
    <xf numFmtId="1" fontId="52" fillId="3" borderId="103" xfId="34" applyNumberFormat="1" applyFont="1" applyFill="1" applyBorder="1" applyAlignment="1">
      <alignment horizontal="center" vertical="center"/>
    </xf>
    <xf numFmtId="1" fontId="52" fillId="3" borderId="101" xfId="39" quotePrefix="1" applyNumberFormat="1" applyFont="1" applyFill="1" applyBorder="1" applyAlignment="1">
      <alignment horizontal="center" vertical="center"/>
    </xf>
    <xf numFmtId="1" fontId="52" fillId="3" borderId="103" xfId="39" quotePrefix="1" applyNumberFormat="1" applyFont="1" applyFill="1" applyBorder="1" applyAlignment="1">
      <alignment horizontal="center" vertical="center"/>
    </xf>
    <xf numFmtId="14" fontId="52" fillId="3" borderId="103" xfId="39" quotePrefix="1" applyNumberFormat="1" applyFont="1" applyFill="1" applyBorder="1" applyAlignment="1">
      <alignment horizontal="center" vertical="center"/>
    </xf>
    <xf numFmtId="0" fontId="52" fillId="3" borderId="98" xfId="48" applyFont="1" applyFill="1" applyBorder="1" applyAlignment="1">
      <alignment vertical="top"/>
    </xf>
    <xf numFmtId="0" fontId="52" fillId="3" borderId="104" xfId="48" applyFont="1" applyFill="1" applyBorder="1" applyAlignment="1">
      <alignment horizontal="center" vertical="top"/>
    </xf>
    <xf numFmtId="0" fontId="52" fillId="3" borderId="101" xfId="48" quotePrefix="1" applyFont="1" applyFill="1" applyBorder="1" applyAlignment="1">
      <alignment vertical="center"/>
    </xf>
    <xf numFmtId="0" fontId="52" fillId="3" borderId="101" xfId="48" applyFont="1" applyFill="1" applyBorder="1" applyAlignment="1">
      <alignment horizontal="center" vertical="center"/>
    </xf>
    <xf numFmtId="0" fontId="52" fillId="3" borderId="103" xfId="48" applyFont="1" applyFill="1" applyBorder="1" applyAlignment="1">
      <alignment horizontal="center" vertical="center"/>
    </xf>
    <xf numFmtId="0" fontId="52" fillId="3" borderId="102" xfId="48" applyFont="1" applyFill="1" applyBorder="1" applyAlignment="1">
      <alignment horizontal="center" vertical="center"/>
    </xf>
    <xf numFmtId="0" fontId="49" fillId="5" borderId="98" xfId="48" applyFont="1" applyFill="1" applyBorder="1"/>
    <xf numFmtId="3" fontId="49" fillId="0" borderId="98" xfId="48" applyNumberFormat="1" applyFont="1" applyBorder="1" applyAlignment="1">
      <alignment horizontal="center"/>
    </xf>
    <xf numFmtId="3" fontId="49" fillId="0" borderId="99" xfId="48" applyNumberFormat="1" applyFont="1" applyBorder="1" applyAlignment="1">
      <alignment horizontal="center"/>
    </xf>
    <xf numFmtId="166" fontId="49" fillId="0" borderId="98" xfId="31" applyNumberFormat="1" applyFont="1" applyFill="1" applyBorder="1" applyAlignment="1">
      <alignment horizontal="center"/>
    </xf>
    <xf numFmtId="166" fontId="49" fillId="0" borderId="100" xfId="31" applyNumberFormat="1" applyFont="1" applyFill="1" applyBorder="1" applyAlignment="1">
      <alignment horizontal="center"/>
    </xf>
    <xf numFmtId="0" fontId="49" fillId="5" borderId="101" xfId="48" applyFont="1" applyFill="1" applyBorder="1"/>
    <xf numFmtId="3" fontId="49" fillId="0" borderId="101" xfId="48" applyNumberFormat="1" applyFont="1" applyBorder="1" applyAlignment="1">
      <alignment horizontal="center"/>
    </xf>
    <xf numFmtId="3" fontId="49" fillId="0" borderId="102" xfId="48" applyNumberFormat="1" applyFont="1" applyBorder="1" applyAlignment="1">
      <alignment horizontal="center"/>
    </xf>
    <xf numFmtId="166" fontId="49" fillId="0" borderId="101" xfId="31" applyNumberFormat="1" applyFont="1" applyFill="1" applyBorder="1" applyAlignment="1">
      <alignment horizontal="center"/>
    </xf>
    <xf numFmtId="166" fontId="49" fillId="0" borderId="103" xfId="31" applyNumberFormat="1" applyFont="1" applyFill="1" applyBorder="1" applyAlignment="1">
      <alignment horizontal="center"/>
    </xf>
    <xf numFmtId="0" fontId="4" fillId="3" borderId="102" xfId="1" applyFill="1" applyBorder="1"/>
    <xf numFmtId="0" fontId="34" fillId="3" borderId="102" xfId="1" applyFont="1" applyFill="1" applyBorder="1"/>
    <xf numFmtId="168" fontId="49" fillId="0" borderId="99" xfId="12" applyNumberFormat="1" applyFont="1" applyFill="1" applyBorder="1" applyAlignment="1">
      <alignment vertical="center"/>
    </xf>
    <xf numFmtId="168" fontId="49" fillId="0" borderId="100" xfId="12" applyNumberFormat="1" applyFont="1" applyFill="1" applyBorder="1" applyAlignment="1">
      <alignment vertical="center"/>
    </xf>
    <xf numFmtId="166" fontId="49" fillId="0" borderId="99" xfId="48404" applyNumberFormat="1" applyFont="1" applyFill="1" applyBorder="1" applyAlignment="1" applyProtection="1">
      <alignment horizontal="center" vertical="center"/>
    </xf>
    <xf numFmtId="166" fontId="49" fillId="0" borderId="100" xfId="48404" applyNumberFormat="1" applyFont="1" applyFill="1" applyBorder="1" applyAlignment="1" applyProtection="1">
      <alignment horizontal="center" vertical="center"/>
    </xf>
    <xf numFmtId="168" fontId="49" fillId="0" borderId="102" xfId="12" applyNumberFormat="1" applyFont="1" applyFill="1" applyBorder="1" applyAlignment="1">
      <alignment vertical="center"/>
    </xf>
    <xf numFmtId="168" fontId="49" fillId="0" borderId="103" xfId="12" applyNumberFormat="1" applyFont="1" applyFill="1" applyBorder="1" applyAlignment="1">
      <alignment vertical="center"/>
    </xf>
    <xf numFmtId="168" fontId="49" fillId="0" borderId="101" xfId="12" quotePrefix="1" applyNumberFormat="1" applyFont="1" applyFill="1" applyBorder="1" applyAlignment="1">
      <alignment horizontal="center" vertical="center"/>
    </xf>
    <xf numFmtId="166" fontId="49" fillId="0" borderId="98" xfId="48404" applyNumberFormat="1" applyFont="1" applyFill="1" applyBorder="1" applyAlignment="1" applyProtection="1">
      <alignment horizontal="center" vertical="center"/>
    </xf>
    <xf numFmtId="166" fontId="49" fillId="0" borderId="101" xfId="48404" applyNumberFormat="1" applyFont="1" applyFill="1" applyBorder="1" applyAlignment="1" applyProtection="1">
      <alignment horizontal="center" vertical="center"/>
    </xf>
    <xf numFmtId="166" fontId="49" fillId="0" borderId="103" xfId="48404" applyNumberFormat="1" applyFont="1" applyFill="1" applyBorder="1" applyAlignment="1" applyProtection="1">
      <alignment horizontal="center" vertical="center"/>
    </xf>
    <xf numFmtId="166" fontId="51" fillId="0" borderId="99" xfId="48404" applyNumberFormat="1" applyFont="1" applyFill="1" applyBorder="1" applyAlignment="1" applyProtection="1">
      <alignment horizontal="center" vertical="center"/>
    </xf>
    <xf numFmtId="0" fontId="18" fillId="3" borderId="98" xfId="0" applyFont="1" applyFill="1" applyBorder="1" applyAlignment="1">
      <alignment vertical="center"/>
    </xf>
    <xf numFmtId="0" fontId="14" fillId="0" borderId="104" xfId="0" applyFont="1" applyBorder="1" applyAlignment="1">
      <alignment vertical="center"/>
    </xf>
    <xf numFmtId="168" fontId="14" fillId="0" borderId="99" xfId="29" applyNumberFormat="1" applyFont="1" applyFill="1" applyBorder="1" applyAlignment="1">
      <alignment vertical="center"/>
    </xf>
    <xf numFmtId="168" fontId="14" fillId="0" borderId="102" xfId="29" applyNumberFormat="1" applyFont="1" applyFill="1" applyBorder="1" applyAlignment="1">
      <alignment vertical="center"/>
    </xf>
    <xf numFmtId="168" fontId="14" fillId="0" borderId="103" xfId="29" applyNumberFormat="1" applyFont="1" applyFill="1" applyBorder="1" applyAlignment="1">
      <alignment vertical="center"/>
    </xf>
    <xf numFmtId="166" fontId="14" fillId="0" borderId="103" xfId="26" applyNumberFormat="1" applyFont="1" applyFill="1" applyBorder="1" applyAlignment="1">
      <alignment horizontal="center" vertical="center"/>
    </xf>
    <xf numFmtId="168" fontId="14" fillId="5" borderId="99" xfId="29" applyNumberFormat="1" applyFont="1" applyFill="1" applyBorder="1" applyAlignment="1">
      <alignment vertical="center"/>
    </xf>
    <xf numFmtId="168" fontId="14" fillId="0" borderId="102" xfId="29" applyNumberFormat="1" applyFont="1" applyFill="1" applyBorder="1" applyAlignment="1">
      <alignment horizontal="center" vertical="center"/>
    </xf>
    <xf numFmtId="168" fontId="14" fillId="5" borderId="103" xfId="29" applyNumberFormat="1" applyFont="1" applyFill="1" applyBorder="1" applyAlignment="1">
      <alignment horizontal="center" vertical="center"/>
    </xf>
    <xf numFmtId="168" fontId="13" fillId="0" borderId="99" xfId="29" applyNumberFormat="1" applyFont="1" applyFill="1" applyBorder="1" applyAlignment="1">
      <alignment vertical="center"/>
    </xf>
    <xf numFmtId="166" fontId="14" fillId="0" borderId="103" xfId="10" applyNumberFormat="1" applyFont="1" applyFill="1" applyBorder="1" applyAlignment="1">
      <alignment horizontal="center" vertical="center"/>
    </xf>
    <xf numFmtId="10" fontId="14" fillId="0" borderId="99" xfId="26" applyNumberFormat="1" applyFont="1" applyFill="1" applyBorder="1" applyAlignment="1">
      <alignment horizontal="center" vertical="center"/>
    </xf>
    <xf numFmtId="2" fontId="14" fillId="0" borderId="102" xfId="29" applyNumberFormat="1" applyFont="1" applyFill="1" applyBorder="1" applyAlignment="1">
      <alignment horizontal="center" vertical="center"/>
    </xf>
    <xf numFmtId="2" fontId="14" fillId="0" borderId="103" xfId="29" applyNumberFormat="1" applyFont="1" applyFill="1" applyBorder="1" applyAlignment="1">
      <alignment horizontal="center" vertical="center"/>
    </xf>
    <xf numFmtId="166" fontId="14" fillId="0" borderId="102" xfId="10" applyNumberFormat="1" applyFont="1" applyFill="1" applyBorder="1" applyAlignment="1">
      <alignment horizontal="center" vertical="center"/>
    </xf>
    <xf numFmtId="17" fontId="1" fillId="3" borderId="101" xfId="0" quotePrefix="1" applyNumberFormat="1" applyFont="1" applyFill="1" applyBorder="1" applyAlignment="1">
      <alignment horizontal="center" vertical="center"/>
    </xf>
    <xf numFmtId="17" fontId="1" fillId="3" borderId="102" xfId="0" quotePrefix="1" applyNumberFormat="1" applyFont="1" applyFill="1" applyBorder="1" applyAlignment="1">
      <alignment horizontal="center" vertical="center"/>
    </xf>
    <xf numFmtId="17" fontId="1" fillId="3" borderId="103" xfId="0" quotePrefix="1" applyNumberFormat="1" applyFont="1" applyFill="1" applyBorder="1" applyAlignment="1">
      <alignment horizontal="center" vertical="center"/>
    </xf>
    <xf numFmtId="0" fontId="1" fillId="3" borderId="101" xfId="0" applyFont="1" applyFill="1" applyBorder="1" applyAlignment="1">
      <alignment horizontal="center"/>
    </xf>
    <xf numFmtId="0" fontId="1" fillId="3" borderId="103" xfId="0" applyFont="1" applyFill="1" applyBorder="1" applyAlignment="1">
      <alignment horizontal="center"/>
    </xf>
    <xf numFmtId="3" fontId="13" fillId="0" borderId="100" xfId="0" applyNumberFormat="1" applyFont="1" applyBorder="1" applyAlignment="1">
      <alignment vertical="center"/>
    </xf>
    <xf numFmtId="166" fontId="14" fillId="0" borderId="101" xfId="31" applyNumberFormat="1" applyFont="1" applyFill="1" applyBorder="1" applyAlignment="1">
      <alignment horizontal="center"/>
    </xf>
    <xf numFmtId="2" fontId="14" fillId="0" borderId="103" xfId="30" applyNumberFormat="1" applyFont="1" applyFill="1" applyBorder="1" applyAlignment="1">
      <alignment horizontal="center"/>
    </xf>
    <xf numFmtId="166" fontId="14" fillId="0" borderId="103" xfId="30" applyNumberFormat="1" applyFont="1" applyFill="1" applyBorder="1" applyAlignment="1">
      <alignment vertical="center"/>
    </xf>
    <xf numFmtId="0" fontId="29" fillId="3" borderId="104" xfId="0" applyFont="1" applyFill="1" applyBorder="1" applyAlignment="1">
      <alignment horizontal="center" vertical="top"/>
    </xf>
    <xf numFmtId="49" fontId="28" fillId="3" borderId="101" xfId="23" quotePrefix="1" applyNumberFormat="1" applyFont="1" applyFill="1" applyBorder="1" applyAlignment="1">
      <alignment horizontal="center"/>
    </xf>
    <xf numFmtId="0" fontId="28" fillId="4" borderId="102" xfId="0" applyFont="1" applyFill="1" applyBorder="1" applyAlignment="1">
      <alignment horizontal="left"/>
    </xf>
    <xf numFmtId="0" fontId="28" fillId="4" borderId="103" xfId="0" applyFont="1" applyFill="1" applyBorder="1" applyAlignment="1">
      <alignment horizontal="left"/>
    </xf>
    <xf numFmtId="1" fontId="28" fillId="3" borderId="101" xfId="12" applyNumberFormat="1" applyFont="1" applyFill="1" applyBorder="1" applyAlignment="1">
      <alignment horizontal="center"/>
    </xf>
    <xf numFmtId="1" fontId="28" fillId="3" borderId="102" xfId="12" applyNumberFormat="1" applyFont="1" applyFill="1" applyBorder="1" applyAlignment="1">
      <alignment horizontal="center"/>
    </xf>
    <xf numFmtId="14" fontId="28" fillId="3" borderId="101" xfId="39" applyNumberFormat="1" applyFont="1" applyFill="1" applyBorder="1" applyAlignment="1">
      <alignment horizontal="center"/>
    </xf>
    <xf numFmtId="14" fontId="28" fillId="3" borderId="103" xfId="39" applyNumberFormat="1" applyFont="1" applyFill="1" applyBorder="1" applyAlignment="1">
      <alignment horizontal="center"/>
    </xf>
    <xf numFmtId="49" fontId="28" fillId="3" borderId="103" xfId="23" quotePrefix="1" applyNumberFormat="1" applyFont="1" applyFill="1" applyBorder="1" applyAlignment="1">
      <alignment horizontal="center"/>
    </xf>
    <xf numFmtId="17" fontId="28" fillId="3" borderId="109" xfId="23" quotePrefix="1" applyNumberFormat="1" applyFont="1" applyFill="1" applyBorder="1" applyAlignment="1">
      <alignment horizontal="center"/>
    </xf>
    <xf numFmtId="0" fontId="27" fillId="0" borderId="101" xfId="0" applyFont="1" applyBorder="1"/>
    <xf numFmtId="168" fontId="27" fillId="0" borderId="102" xfId="12" applyNumberFormat="1" applyFont="1" applyBorder="1"/>
    <xf numFmtId="0" fontId="28" fillId="3" borderId="104" xfId="23" applyFont="1" applyFill="1" applyBorder="1" applyAlignment="1">
      <alignment horizontal="center" vertical="top"/>
    </xf>
    <xf numFmtId="1" fontId="28" fillId="3" borderId="101" xfId="21" quotePrefix="1" applyNumberFormat="1" applyFont="1" applyFill="1" applyBorder="1" applyAlignment="1">
      <alignment horizontal="center" vertical="center"/>
    </xf>
    <xf numFmtId="1" fontId="28" fillId="3" borderId="102" xfId="21" quotePrefix="1" applyNumberFormat="1" applyFont="1" applyFill="1" applyBorder="1" applyAlignment="1">
      <alignment horizontal="center" vertical="center"/>
    </xf>
    <xf numFmtId="174" fontId="28" fillId="3" borderId="101" xfId="44" applyNumberFormat="1" applyFont="1" applyFill="1" applyBorder="1" applyAlignment="1">
      <alignment horizontal="center" vertical="center" wrapText="1"/>
    </xf>
    <xf numFmtId="174" fontId="28" fillId="3" borderId="103" xfId="44" applyNumberFormat="1" applyFont="1" applyFill="1" applyBorder="1" applyAlignment="1">
      <alignment horizontal="center" vertical="center" wrapText="1"/>
    </xf>
    <xf numFmtId="0" fontId="27" fillId="6" borderId="98" xfId="0" applyFont="1" applyFill="1" applyBorder="1" applyAlignment="1">
      <alignment horizontal="left"/>
    </xf>
    <xf numFmtId="0" fontId="30" fillId="5" borderId="98" xfId="0" applyFont="1" applyFill="1" applyBorder="1"/>
    <xf numFmtId="0" fontId="30" fillId="5" borderId="99" xfId="0" applyFont="1" applyFill="1" applyBorder="1"/>
    <xf numFmtId="0" fontId="30" fillId="5" borderId="100" xfId="0" applyFont="1" applyFill="1" applyBorder="1"/>
    <xf numFmtId="0" fontId="30" fillId="6" borderId="99" xfId="0" applyFont="1" applyFill="1" applyBorder="1"/>
    <xf numFmtId="0" fontId="27" fillId="6" borderId="104" xfId="54" applyFont="1" applyFill="1" applyBorder="1"/>
    <xf numFmtId="0" fontId="30" fillId="6" borderId="98" xfId="54" applyFont="1" applyFill="1" applyBorder="1" applyAlignment="1">
      <alignment horizontal="center"/>
    </xf>
    <xf numFmtId="0" fontId="30" fillId="6" borderId="99" xfId="54" applyFont="1" applyFill="1" applyBorder="1" applyAlignment="1">
      <alignment horizontal="center"/>
    </xf>
    <xf numFmtId="0" fontId="30" fillId="6" borderId="100" xfId="54" applyFont="1" applyFill="1" applyBorder="1" applyAlignment="1">
      <alignment horizontal="center"/>
    </xf>
    <xf numFmtId="181" fontId="30" fillId="5" borderId="101" xfId="54" applyNumberFormat="1" applyFont="1" applyFill="1" applyBorder="1" applyAlignment="1">
      <alignment horizontal="center"/>
    </xf>
    <xf numFmtId="181" fontId="30" fillId="5" borderId="102" xfId="54" applyNumberFormat="1" applyFont="1" applyFill="1" applyBorder="1" applyAlignment="1">
      <alignment horizontal="center"/>
    </xf>
    <xf numFmtId="181" fontId="30" fillId="5" borderId="103" xfId="54" applyNumberFormat="1" applyFont="1" applyFill="1" applyBorder="1" applyAlignment="1">
      <alignment horizontal="center"/>
    </xf>
    <xf numFmtId="0" fontId="30" fillId="0" borderId="102" xfId="0" applyFont="1" applyBorder="1"/>
    <xf numFmtId="168" fontId="30" fillId="0" borderId="102" xfId="51" applyNumberFormat="1" applyFont="1" applyBorder="1"/>
    <xf numFmtId="0" fontId="30" fillId="6" borderId="101" xfId="0" applyFont="1" applyFill="1" applyBorder="1"/>
    <xf numFmtId="0" fontId="30" fillId="6" borderId="102" xfId="0" applyFont="1" applyFill="1" applyBorder="1"/>
    <xf numFmtId="168" fontId="30" fillId="5" borderId="101" xfId="12" applyNumberFormat="1" applyFont="1" applyFill="1" applyBorder="1"/>
    <xf numFmtId="168" fontId="30" fillId="5" borderId="102" xfId="12" applyNumberFormat="1" applyFont="1" applyFill="1" applyBorder="1"/>
    <xf numFmtId="168" fontId="30" fillId="5" borderId="103" xfId="12" applyNumberFormat="1" applyFont="1" applyFill="1" applyBorder="1"/>
    <xf numFmtId="166" fontId="30" fillId="5" borderId="102" xfId="13" applyNumberFormat="1" applyFont="1" applyFill="1" applyBorder="1" applyAlignment="1">
      <alignment horizontal="center"/>
    </xf>
    <xf numFmtId="166" fontId="30" fillId="5" borderId="103" xfId="13" applyNumberFormat="1" applyFont="1" applyFill="1" applyBorder="1" applyAlignment="1">
      <alignment horizontal="center"/>
    </xf>
    <xf numFmtId="0" fontId="28" fillId="3" borderId="112" xfId="0" applyFont="1" applyFill="1" applyBorder="1" applyAlignment="1">
      <alignment horizontal="center" vertical="top"/>
    </xf>
    <xf numFmtId="0" fontId="28" fillId="3" borderId="101" xfId="11" applyFont="1" applyFill="1" applyBorder="1" applyAlignment="1">
      <alignment horizontal="center" vertical="center"/>
    </xf>
    <xf numFmtId="0" fontId="28" fillId="3" borderId="102" xfId="11" applyFont="1" applyFill="1" applyBorder="1" applyAlignment="1">
      <alignment horizontal="center" vertical="center"/>
    </xf>
    <xf numFmtId="0" fontId="28" fillId="3" borderId="103" xfId="11" applyFont="1" applyFill="1" applyBorder="1" applyAlignment="1">
      <alignment horizontal="center" vertical="center"/>
    </xf>
    <xf numFmtId="1" fontId="28" fillId="3" borderId="101" xfId="0" quotePrefix="1" applyNumberFormat="1" applyFont="1" applyFill="1" applyBorder="1" applyAlignment="1">
      <alignment horizontal="center"/>
    </xf>
    <xf numFmtId="1" fontId="28" fillId="3" borderId="103" xfId="0" quotePrefix="1" applyNumberFormat="1" applyFont="1" applyFill="1" applyBorder="1" applyAlignment="1">
      <alignment horizontal="center"/>
    </xf>
    <xf numFmtId="0" fontId="30" fillId="0" borderId="98" xfId="0" applyFont="1" applyBorder="1"/>
    <xf numFmtId="0" fontId="30" fillId="0" borderId="99" xfId="0" applyFont="1" applyBorder="1"/>
    <xf numFmtId="0" fontId="30" fillId="0" borderId="100" xfId="0" applyFont="1" applyBorder="1"/>
    <xf numFmtId="10" fontId="30" fillId="0" borderId="101" xfId="54" applyNumberFormat="1" applyFont="1" applyBorder="1" applyAlignment="1">
      <alignment horizontal="center"/>
    </xf>
    <xf numFmtId="10" fontId="30" fillId="0" borderId="102" xfId="54" applyNumberFormat="1" applyFont="1" applyBorder="1" applyAlignment="1">
      <alignment horizontal="center"/>
    </xf>
    <xf numFmtId="10" fontId="30" fillId="0" borderId="103" xfId="54" applyNumberFormat="1" applyFont="1" applyBorder="1" applyAlignment="1">
      <alignment horizontal="center"/>
    </xf>
    <xf numFmtId="168" fontId="27" fillId="0" borderId="101" xfId="51" applyNumberFormat="1" applyFont="1" applyBorder="1"/>
    <xf numFmtId="168" fontId="27" fillId="0" borderId="102" xfId="51" applyNumberFormat="1" applyFont="1" applyBorder="1"/>
    <xf numFmtId="168" fontId="27" fillId="0" borderId="103" xfId="51" applyNumberFormat="1" applyFont="1" applyBorder="1"/>
    <xf numFmtId="166" fontId="27" fillId="0" borderId="102" xfId="25" applyNumberFormat="1" applyFont="1" applyBorder="1" applyAlignment="1">
      <alignment horizontal="center"/>
    </xf>
    <xf numFmtId="166" fontId="27" fillId="0" borderId="103" xfId="25" applyNumberFormat="1" applyFont="1" applyBorder="1" applyAlignment="1">
      <alignment horizontal="center"/>
    </xf>
    <xf numFmtId="168" fontId="27" fillId="6" borderId="101" xfId="12" applyNumberFormat="1" applyFont="1" applyFill="1" applyBorder="1"/>
    <xf numFmtId="168" fontId="27" fillId="6" borderId="102" xfId="12" applyNumberFormat="1" applyFont="1" applyFill="1" applyBorder="1"/>
    <xf numFmtId="0" fontId="30" fillId="5" borderId="101" xfId="0" applyFont="1" applyFill="1" applyBorder="1"/>
    <xf numFmtId="0" fontId="30" fillId="5" borderId="102" xfId="0" applyFont="1" applyFill="1" applyBorder="1"/>
    <xf numFmtId="168" fontId="30" fillId="0" borderId="101" xfId="51" applyNumberFormat="1" applyFont="1" applyBorder="1" applyAlignment="1">
      <alignment horizontal="center"/>
    </xf>
    <xf numFmtId="168" fontId="30" fillId="0" borderId="102" xfId="51" applyNumberFormat="1" applyFont="1" applyBorder="1" applyAlignment="1">
      <alignment horizontal="center"/>
    </xf>
    <xf numFmtId="168" fontId="30" fillId="0" borderId="103" xfId="51" applyNumberFormat="1" applyFont="1" applyBorder="1" applyAlignment="1">
      <alignment horizontal="center"/>
    </xf>
    <xf numFmtId="166" fontId="30" fillId="0" borderId="102" xfId="25" applyNumberFormat="1" applyFont="1" applyBorder="1" applyAlignment="1">
      <alignment horizontal="center"/>
    </xf>
    <xf numFmtId="166" fontId="30" fillId="0" borderId="103" xfId="25" applyNumberFormat="1" applyFont="1" applyBorder="1" applyAlignment="1">
      <alignment horizontal="center"/>
    </xf>
    <xf numFmtId="0" fontId="27" fillId="2" borderId="104" xfId="0" applyFont="1" applyFill="1" applyBorder="1" applyAlignment="1">
      <alignment horizontal="left"/>
    </xf>
    <xf numFmtId="0" fontId="49" fillId="5" borderId="98" xfId="3" applyFont="1" applyFill="1" applyBorder="1" applyAlignment="1">
      <alignment vertical="center"/>
    </xf>
    <xf numFmtId="1" fontId="51" fillId="5" borderId="99" xfId="4" applyNumberFormat="1" applyFont="1" applyFill="1" applyBorder="1" applyAlignment="1">
      <alignment horizontal="center" vertical="center"/>
    </xf>
    <xf numFmtId="0" fontId="51" fillId="2" borderId="100" xfId="0" applyFont="1" applyFill="1" applyBorder="1" applyAlignment="1">
      <alignment horizontal="center" vertical="center"/>
    </xf>
    <xf numFmtId="0" fontId="51" fillId="5" borderId="99" xfId="3" applyFont="1" applyFill="1" applyBorder="1" applyAlignment="1">
      <alignment horizontal="center" vertical="center"/>
    </xf>
    <xf numFmtId="0" fontId="51" fillId="5" borderId="100" xfId="3" applyFont="1" applyFill="1" applyBorder="1" applyAlignment="1">
      <alignment horizontal="center" vertical="center"/>
    </xf>
    <xf numFmtId="0" fontId="52" fillId="3" borderId="101" xfId="11" applyFont="1" applyFill="1" applyBorder="1" applyAlignment="1">
      <alignment horizontal="center" vertical="center"/>
    </xf>
    <xf numFmtId="0" fontId="30" fillId="2" borderId="98" xfId="0" applyFont="1" applyFill="1" applyBorder="1" applyAlignment="1">
      <alignment vertical="center"/>
    </xf>
    <xf numFmtId="0" fontId="27" fillId="2" borderId="101" xfId="0" applyFont="1" applyFill="1" applyBorder="1" applyAlignment="1">
      <alignment vertical="center"/>
    </xf>
    <xf numFmtId="0" fontId="30" fillId="0" borderId="98" xfId="0" applyFont="1" applyBorder="1" applyAlignment="1">
      <alignment vertical="center"/>
    </xf>
    <xf numFmtId="0" fontId="30" fillId="2" borderId="101" xfId="0" applyFont="1" applyFill="1" applyBorder="1" applyAlignment="1">
      <alignment vertical="center"/>
    </xf>
    <xf numFmtId="166" fontId="13" fillId="0" borderId="99" xfId="26" applyNumberFormat="1" applyFont="1" applyFill="1" applyBorder="1" applyAlignment="1">
      <alignment horizontal="center" vertical="center"/>
    </xf>
    <xf numFmtId="168" fontId="14" fillId="0" borderId="31" xfId="29" applyNumberFormat="1" applyFont="1" applyFill="1" applyBorder="1" applyAlignment="1">
      <alignment vertical="center"/>
    </xf>
    <xf numFmtId="168" fontId="14" fillId="0" borderId="105" xfId="29" applyNumberFormat="1" applyFont="1" applyFill="1" applyBorder="1" applyAlignment="1">
      <alignment vertical="center"/>
    </xf>
    <xf numFmtId="168" fontId="14" fillId="0" borderId="32" xfId="29" applyNumberFormat="1" applyFont="1" applyFill="1" applyBorder="1" applyAlignment="1">
      <alignment vertical="center"/>
    </xf>
    <xf numFmtId="166" fontId="14" fillId="0" borderId="105" xfId="26" applyNumberFormat="1" applyFont="1" applyFill="1" applyBorder="1" applyAlignment="1">
      <alignment horizontal="center" vertical="center"/>
    </xf>
    <xf numFmtId="168" fontId="14" fillId="0" borderId="107" xfId="29" applyNumberFormat="1" applyFont="1" applyFill="1" applyBorder="1" applyAlignment="1">
      <alignment vertical="center"/>
    </xf>
    <xf numFmtId="168" fontId="14" fillId="0" borderId="106" xfId="29" applyNumberFormat="1" applyFont="1" applyFill="1" applyBorder="1" applyAlignment="1">
      <alignment vertical="center"/>
    </xf>
    <xf numFmtId="168" fontId="14" fillId="0" borderId="108" xfId="29" applyNumberFormat="1" applyFont="1" applyFill="1" applyBorder="1" applyAlignment="1">
      <alignment vertical="center"/>
    </xf>
    <xf numFmtId="166" fontId="14" fillId="0" borderId="106" xfId="26" applyNumberFormat="1" applyFont="1" applyFill="1" applyBorder="1" applyAlignment="1">
      <alignment horizontal="center" vertical="center"/>
    </xf>
    <xf numFmtId="0" fontId="13" fillId="0" borderId="113" xfId="0" applyFont="1" applyBorder="1" applyAlignment="1">
      <alignment vertical="center"/>
    </xf>
    <xf numFmtId="0" fontId="57" fillId="0" borderId="113" xfId="0" applyFont="1" applyBorder="1" applyAlignment="1">
      <alignment vertical="center"/>
    </xf>
    <xf numFmtId="0" fontId="57" fillId="0" borderId="1" xfId="0" applyFont="1" applyBorder="1" applyAlignment="1">
      <alignment vertical="center"/>
    </xf>
    <xf numFmtId="0" fontId="53" fillId="0" borderId="114" xfId="0" applyFont="1" applyBorder="1"/>
    <xf numFmtId="0" fontId="53" fillId="0" borderId="1" xfId="0" applyFont="1" applyBorder="1"/>
    <xf numFmtId="0" fontId="53" fillId="0" borderId="115" xfId="0" applyFont="1" applyBorder="1"/>
    <xf numFmtId="0" fontId="60" fillId="0" borderId="0" xfId="0" applyFont="1" applyAlignment="1">
      <alignment vertical="center"/>
    </xf>
    <xf numFmtId="2" fontId="58" fillId="0" borderId="0" xfId="0" applyNumberFormat="1" applyFont="1" applyAlignment="1">
      <alignment horizontal="center" vertical="center"/>
    </xf>
    <xf numFmtId="172" fontId="58" fillId="0" borderId="0" xfId="0" applyNumberFormat="1" applyFont="1" applyAlignment="1">
      <alignment horizontal="center" vertical="center"/>
    </xf>
    <xf numFmtId="0" fontId="58" fillId="0" borderId="2" xfId="0" applyFont="1" applyBorder="1" applyAlignment="1">
      <alignment vertical="center"/>
    </xf>
    <xf numFmtId="0" fontId="60" fillId="0" borderId="102" xfId="0" applyFont="1" applyBorder="1" applyAlignment="1">
      <alignment vertical="center"/>
    </xf>
    <xf numFmtId="9" fontId="58" fillId="0" borderId="102" xfId="31" applyFont="1" applyBorder="1" applyAlignment="1">
      <alignment horizontal="center" vertical="center"/>
    </xf>
    <xf numFmtId="9" fontId="58" fillId="0" borderId="103" xfId="31" applyFont="1" applyBorder="1" applyAlignment="1">
      <alignment horizontal="center" vertical="center"/>
    </xf>
    <xf numFmtId="14" fontId="321" fillId="3" borderId="101" xfId="53391" quotePrefix="1" applyNumberFormat="1" applyFont="1" applyFill="1" applyBorder="1" applyAlignment="1">
      <alignment horizontal="center" vertical="center"/>
    </xf>
    <xf numFmtId="14" fontId="321" fillId="3" borderId="103" xfId="53391" quotePrefix="1" applyNumberFormat="1" applyFont="1" applyFill="1" applyBorder="1" applyAlignment="1">
      <alignment horizontal="center" vertical="center"/>
    </xf>
    <xf numFmtId="168" fontId="14" fillId="12" borderId="10" xfId="29" applyNumberFormat="1" applyFont="1" applyFill="1" applyBorder="1" applyAlignment="1">
      <alignment vertical="center"/>
    </xf>
    <xf numFmtId="168" fontId="14" fillId="12" borderId="9" xfId="29" applyNumberFormat="1" applyFont="1" applyFill="1" applyBorder="1" applyAlignment="1">
      <alignment vertical="center"/>
    </xf>
    <xf numFmtId="168" fontId="14" fillId="12" borderId="11" xfId="29" applyNumberFormat="1" applyFont="1" applyFill="1" applyBorder="1" applyAlignment="1">
      <alignment vertical="center"/>
    </xf>
    <xf numFmtId="166" fontId="14" fillId="12" borderId="10" xfId="18" applyNumberFormat="1" applyFont="1" applyFill="1" applyBorder="1" applyAlignment="1">
      <alignment horizontal="center" vertical="center"/>
    </xf>
    <xf numFmtId="166" fontId="14" fillId="12" borderId="11" xfId="18" applyNumberFormat="1" applyFont="1" applyFill="1" applyBorder="1" applyAlignment="1">
      <alignment horizontal="center" vertical="center"/>
    </xf>
    <xf numFmtId="0" fontId="325" fillId="3" borderId="103" xfId="91" applyFont="1" applyFill="1" applyBorder="1" applyAlignment="1">
      <alignment horizontal="center" vertical="center"/>
    </xf>
    <xf numFmtId="0" fontId="52" fillId="3" borderId="101" xfId="11" quotePrefix="1" applyFont="1" applyFill="1" applyBorder="1" applyAlignment="1">
      <alignment horizontal="center" vertical="center"/>
    </xf>
    <xf numFmtId="0" fontId="52" fillId="3" borderId="102" xfId="11" quotePrefix="1" applyFont="1" applyFill="1" applyBorder="1" applyAlignment="1">
      <alignment horizontal="center" vertical="center"/>
    </xf>
    <xf numFmtId="0" fontId="52" fillId="3" borderId="103" xfId="11" quotePrefix="1" applyFont="1" applyFill="1" applyBorder="1" applyAlignment="1">
      <alignment horizontal="center" vertical="center"/>
    </xf>
    <xf numFmtId="14" fontId="52" fillId="3" borderId="102" xfId="39" quotePrefix="1" applyNumberFormat="1" applyFont="1" applyFill="1" applyBorder="1" applyAlignment="1">
      <alignment horizontal="center"/>
    </xf>
    <xf numFmtId="168" fontId="14" fillId="0" borderId="114" xfId="29" applyNumberFormat="1" applyFont="1" applyFill="1" applyBorder="1" applyAlignment="1">
      <alignment vertical="center"/>
    </xf>
    <xf numFmtId="168" fontId="14" fillId="0" borderId="115" xfId="29" applyNumberFormat="1" applyFont="1" applyFill="1" applyBorder="1" applyAlignment="1">
      <alignment vertical="center"/>
    </xf>
    <xf numFmtId="166" fontId="14" fillId="0" borderId="114" xfId="26" applyNumberFormat="1" applyFont="1" applyFill="1" applyBorder="1" applyAlignment="1">
      <alignment horizontal="center" vertical="center"/>
    </xf>
    <xf numFmtId="166" fontId="14" fillId="0" borderId="115" xfId="26" applyNumberFormat="1" applyFont="1" applyFill="1" applyBorder="1" applyAlignment="1">
      <alignment horizontal="center" vertical="center"/>
    </xf>
    <xf numFmtId="10" fontId="49" fillId="0" borderId="6" xfId="13" applyNumberFormat="1" applyFont="1" applyBorder="1" applyAlignment="1">
      <alignment horizontal="left" indent="5"/>
    </xf>
    <xf numFmtId="169" fontId="52" fillId="0" borderId="10" xfId="12" applyFont="1" applyFill="1" applyBorder="1" applyAlignment="1" applyProtection="1">
      <alignment horizontal="right" vertical="center"/>
    </xf>
    <xf numFmtId="169" fontId="52" fillId="0" borderId="11" xfId="12" applyFont="1" applyFill="1" applyBorder="1" applyAlignment="1" applyProtection="1">
      <alignment horizontal="right" vertical="center"/>
    </xf>
    <xf numFmtId="0" fontId="49" fillId="0" borderId="10" xfId="0" applyFont="1" applyBorder="1"/>
    <xf numFmtId="0" fontId="49" fillId="0" borderId="11" xfId="0" applyFont="1" applyBorder="1"/>
    <xf numFmtId="0" fontId="1" fillId="3" borderId="104" xfId="0" applyFont="1" applyFill="1" applyBorder="1" applyAlignment="1">
      <alignment horizontal="center" vertical="center"/>
    </xf>
    <xf numFmtId="1" fontId="1" fillId="3" borderId="0" xfId="12" applyNumberFormat="1" applyFont="1" applyFill="1" applyAlignment="1">
      <alignment horizontal="center"/>
    </xf>
    <xf numFmtId="0" fontId="1" fillId="3" borderId="100" xfId="0" applyFont="1" applyFill="1" applyBorder="1" applyAlignment="1">
      <alignment horizontal="center" vertical="center"/>
    </xf>
    <xf numFmtId="0" fontId="52" fillId="3" borderId="100" xfId="0" applyFont="1" applyFill="1" applyBorder="1" applyAlignment="1">
      <alignment horizontal="center" vertical="top"/>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4" fillId="3" borderId="102" xfId="1" applyFont="1" applyFill="1" applyBorder="1"/>
    <xf numFmtId="0" fontId="40" fillId="7" borderId="0" xfId="35" applyFont="1" applyFill="1" applyAlignment="1">
      <alignment vertical="center"/>
    </xf>
    <xf numFmtId="166" fontId="40" fillId="5" borderId="0" xfId="37" applyNumberFormat="1" applyFont="1" applyFill="1" applyBorder="1" applyAlignment="1">
      <alignment horizontal="center" vertical="center"/>
    </xf>
    <xf numFmtId="0" fontId="14" fillId="5" borderId="0" xfId="38" applyFont="1" applyFill="1" applyAlignment="1">
      <alignment vertical="center"/>
    </xf>
    <xf numFmtId="0" fontId="8" fillId="0" borderId="0" xfId="35" applyFont="1"/>
    <xf numFmtId="0" fontId="14" fillId="5" borderId="0" xfId="38" applyFont="1" applyFill="1" applyAlignment="1">
      <alignment horizontal="left" vertical="center"/>
    </xf>
    <xf numFmtId="0" fontId="41" fillId="2" borderId="0" xfId="0" applyFont="1" applyFill="1" applyAlignment="1">
      <alignment vertical="center"/>
    </xf>
    <xf numFmtId="10" fontId="41" fillId="9" borderId="0" xfId="0" applyNumberFormat="1" applyFont="1" applyFill="1" applyAlignment="1">
      <alignment horizontal="center" vertical="center"/>
    </xf>
    <xf numFmtId="0" fontId="8" fillId="10" borderId="0" xfId="0" applyFont="1" applyFill="1"/>
    <xf numFmtId="0" fontId="326" fillId="4" borderId="0" xfId="0" applyFont="1" applyFill="1" applyAlignment="1">
      <alignment horizontal="centerContinuous" vertical="top"/>
    </xf>
    <xf numFmtId="0" fontId="1" fillId="4" borderId="101" xfId="0" quotePrefix="1" applyFont="1" applyFill="1" applyBorder="1" applyAlignment="1">
      <alignment horizontal="center" vertical="center"/>
    </xf>
    <xf numFmtId="0" fontId="1" fillId="4" borderId="102" xfId="0" quotePrefix="1" applyFont="1" applyFill="1" applyBorder="1" applyAlignment="1">
      <alignment horizontal="center" vertical="center"/>
    </xf>
    <xf numFmtId="0" fontId="1" fillId="4" borderId="0" xfId="0" quotePrefix="1" applyFont="1" applyFill="1" applyAlignment="1">
      <alignment horizontal="center" vertical="center"/>
    </xf>
    <xf numFmtId="0" fontId="40" fillId="0" borderId="104" xfId="0" applyFont="1" applyBorder="1" applyAlignment="1">
      <alignment vertical="center"/>
    </xf>
    <xf numFmtId="0" fontId="40" fillId="0" borderId="5" xfId="0" applyFont="1" applyBorder="1" applyAlignment="1">
      <alignment horizontal="left" vertical="center" indent="1"/>
    </xf>
    <xf numFmtId="0" fontId="8" fillId="0" borderId="5" xfId="0" applyFont="1" applyBorder="1" applyAlignment="1">
      <alignment horizontal="left" vertical="center" indent="1"/>
    </xf>
    <xf numFmtId="0" fontId="40" fillId="0" borderId="5" xfId="0" applyFont="1" applyBorder="1" applyAlignment="1">
      <alignment vertical="center"/>
    </xf>
    <xf numFmtId="0" fontId="40" fillId="0" borderId="2" xfId="0" applyFont="1" applyBorder="1" applyAlignment="1">
      <alignment vertical="center"/>
    </xf>
    <xf numFmtId="0" fontId="40" fillId="7" borderId="8" xfId="0" applyFont="1" applyFill="1" applyBorder="1" applyAlignment="1">
      <alignment vertical="center"/>
    </xf>
    <xf numFmtId="3" fontId="73" fillId="7" borderId="6" xfId="3407" applyNumberFormat="1" applyFont="1" applyFill="1" applyBorder="1" applyAlignment="1">
      <alignment horizontal="center" vertical="center"/>
    </xf>
    <xf numFmtId="3" fontId="73" fillId="7" borderId="0" xfId="3407" applyNumberFormat="1" applyFont="1" applyFill="1" applyAlignment="1">
      <alignment horizontal="center" vertical="center"/>
    </xf>
    <xf numFmtId="3" fontId="73" fillId="7" borderId="99" xfId="3407" applyNumberFormat="1" applyFont="1" applyFill="1" applyBorder="1" applyAlignment="1">
      <alignment horizontal="center" vertical="center"/>
    </xf>
    <xf numFmtId="3" fontId="73" fillId="7" borderId="115" xfId="3407" applyNumberFormat="1" applyFont="1" applyFill="1" applyBorder="1" applyAlignment="1">
      <alignment horizontal="center" vertical="center"/>
    </xf>
    <xf numFmtId="166" fontId="73" fillId="0" borderId="99" xfId="18" applyNumberFormat="1" applyFont="1" applyBorder="1" applyAlignment="1">
      <alignment horizontal="center" vertical="center"/>
    </xf>
    <xf numFmtId="166" fontId="73" fillId="0" borderId="115" xfId="18" applyNumberFormat="1" applyFont="1" applyBorder="1" applyAlignment="1">
      <alignment horizontal="center" vertical="center"/>
    </xf>
    <xf numFmtId="166" fontId="73" fillId="0" borderId="6" xfId="18" applyNumberFormat="1" applyFont="1" applyBorder="1" applyAlignment="1">
      <alignment horizontal="center" vertical="center"/>
    </xf>
    <xf numFmtId="166" fontId="73" fillId="0" borderId="7" xfId="18" applyNumberFormat="1" applyFont="1" applyBorder="1" applyAlignment="1">
      <alignment horizontal="center" vertical="center"/>
    </xf>
    <xf numFmtId="3" fontId="73" fillId="0" borderId="114" xfId="3407" applyNumberFormat="1" applyFont="1" applyBorder="1" applyAlignment="1">
      <alignment horizontal="center" vertical="center"/>
    </xf>
    <xf numFmtId="3" fontId="73" fillId="0" borderId="99" xfId="3407" applyNumberFormat="1" applyFont="1" applyBorder="1" applyAlignment="1">
      <alignment horizontal="center" vertical="center"/>
    </xf>
    <xf numFmtId="3" fontId="73" fillId="0" borderId="115" xfId="3407" applyNumberFormat="1" applyFont="1" applyBorder="1" applyAlignment="1">
      <alignment horizontal="center" vertical="center"/>
    </xf>
    <xf numFmtId="166" fontId="73" fillId="0" borderId="114" xfId="18" applyNumberFormat="1" applyFont="1" applyBorder="1" applyAlignment="1">
      <alignment horizontal="center" vertical="center"/>
    </xf>
    <xf numFmtId="166" fontId="73" fillId="5" borderId="114" xfId="18" applyNumberFormat="1" applyFont="1" applyFill="1" applyBorder="1" applyAlignment="1">
      <alignment horizontal="center" vertical="center"/>
    </xf>
    <xf numFmtId="166" fontId="73" fillId="7" borderId="115" xfId="18" applyNumberFormat="1" applyFont="1" applyFill="1" applyBorder="1" applyAlignment="1">
      <alignment horizontal="center" vertical="center"/>
    </xf>
    <xf numFmtId="3" fontId="73" fillId="0" borderId="6" xfId="3407" applyNumberFormat="1" applyFont="1" applyBorder="1" applyAlignment="1">
      <alignment horizontal="center" vertical="center"/>
    </xf>
    <xf numFmtId="3" fontId="73" fillId="0" borderId="0" xfId="3407" applyNumberFormat="1" applyFont="1" applyAlignment="1">
      <alignment horizontal="center" vertical="center"/>
    </xf>
    <xf numFmtId="3" fontId="73" fillId="0" borderId="7" xfId="3407" applyNumberFormat="1" applyFont="1" applyBorder="1" applyAlignment="1">
      <alignment horizontal="center" vertical="center"/>
    </xf>
    <xf numFmtId="166" fontId="73" fillId="5" borderId="0" xfId="18" applyNumberFormat="1" applyFont="1" applyFill="1" applyAlignment="1">
      <alignment horizontal="center" vertical="center"/>
    </xf>
    <xf numFmtId="166" fontId="73" fillId="5" borderId="7" xfId="18" applyNumberFormat="1" applyFont="1" applyFill="1" applyBorder="1" applyAlignment="1">
      <alignment horizontal="center" vertical="center"/>
    </xf>
    <xf numFmtId="166" fontId="73" fillId="5" borderId="6" xfId="18" applyNumberFormat="1" applyFont="1" applyFill="1" applyBorder="1" applyAlignment="1">
      <alignment horizontal="center" vertical="center"/>
    </xf>
    <xf numFmtId="3" fontId="58" fillId="0" borderId="6" xfId="3407" applyNumberFormat="1" applyFont="1" applyBorder="1" applyAlignment="1">
      <alignment horizontal="center" vertical="center"/>
    </xf>
    <xf numFmtId="3" fontId="58" fillId="0" borderId="0" xfId="3407" applyNumberFormat="1" applyFont="1" applyAlignment="1">
      <alignment horizontal="center" vertical="center"/>
    </xf>
    <xf numFmtId="3" fontId="58" fillId="0" borderId="7" xfId="3407" applyNumberFormat="1" applyFont="1" applyBorder="1" applyAlignment="1">
      <alignment horizontal="center" vertical="center"/>
    </xf>
    <xf numFmtId="166" fontId="53" fillId="11" borderId="0" xfId="18" applyNumberFormat="1" applyFont="1" applyFill="1" applyAlignment="1">
      <alignment horizontal="center" vertical="center"/>
    </xf>
    <xf numFmtId="166" fontId="49" fillId="5" borderId="0" xfId="18" applyNumberFormat="1" applyFont="1" applyFill="1" applyAlignment="1">
      <alignment horizontal="center" vertical="center"/>
    </xf>
    <xf numFmtId="166" fontId="49" fillId="11" borderId="6" xfId="18" applyNumberFormat="1" applyFont="1" applyFill="1" applyBorder="1" applyAlignment="1">
      <alignment horizontal="center" vertical="center"/>
    </xf>
    <xf numFmtId="166" fontId="49" fillId="135" borderId="7" xfId="18" applyNumberFormat="1" applyFont="1" applyFill="1" applyBorder="1" applyAlignment="1">
      <alignment horizontal="center" vertical="center"/>
    </xf>
    <xf numFmtId="166" fontId="53" fillId="135" borderId="6" xfId="18" applyNumberFormat="1" applyFont="1" applyFill="1" applyBorder="1" applyAlignment="1">
      <alignment horizontal="center" vertical="center"/>
    </xf>
    <xf numFmtId="166" fontId="58" fillId="135" borderId="7" xfId="18" applyNumberFormat="1" applyFont="1" applyFill="1" applyBorder="1" applyAlignment="1">
      <alignment horizontal="center" vertical="center"/>
    </xf>
    <xf numFmtId="166" fontId="49" fillId="0" borderId="6" xfId="18" applyNumberFormat="1" applyFont="1" applyBorder="1" applyAlignment="1">
      <alignment horizontal="center" vertical="center"/>
    </xf>
    <xf numFmtId="166" fontId="53" fillId="0" borderId="7" xfId="18" applyNumberFormat="1" applyFont="1" applyBorder="1" applyAlignment="1">
      <alignment horizontal="center" vertical="center"/>
    </xf>
    <xf numFmtId="166" fontId="49" fillId="11" borderId="0" xfId="18" applyNumberFormat="1" applyFont="1" applyFill="1" applyAlignment="1">
      <alignment horizontal="center" vertical="center"/>
    </xf>
    <xf numFmtId="166" fontId="49" fillId="5" borderId="6" xfId="18" applyNumberFormat="1" applyFont="1" applyFill="1" applyBorder="1" applyAlignment="1">
      <alignment horizontal="center" vertical="center"/>
    </xf>
    <xf numFmtId="166" fontId="49" fillId="5" borderId="7" xfId="18" applyNumberFormat="1" applyFont="1" applyFill="1" applyBorder="1" applyAlignment="1">
      <alignment horizontal="center" vertical="center"/>
    </xf>
    <xf numFmtId="166" fontId="53" fillId="0" borderId="6" xfId="18" applyNumberFormat="1" applyFont="1" applyBorder="1" applyAlignment="1">
      <alignment horizontal="center" vertical="center"/>
    </xf>
    <xf numFmtId="166" fontId="58" fillId="8" borderId="7" xfId="18" applyNumberFormat="1" applyFont="1" applyFill="1" applyBorder="1" applyAlignment="1">
      <alignment horizontal="center" vertical="center"/>
    </xf>
    <xf numFmtId="166" fontId="53" fillId="5" borderId="6" xfId="18" applyNumberFormat="1" applyFont="1" applyFill="1" applyBorder="1" applyAlignment="1">
      <alignment horizontal="center" vertical="center"/>
    </xf>
    <xf numFmtId="166" fontId="53" fillId="11" borderId="7" xfId="18" applyNumberFormat="1" applyFont="1" applyFill="1" applyBorder="1" applyAlignment="1">
      <alignment horizontal="center" vertical="center"/>
    </xf>
    <xf numFmtId="166" fontId="53" fillId="5" borderId="7" xfId="18" applyNumberFormat="1" applyFont="1" applyFill="1" applyBorder="1" applyAlignment="1">
      <alignment horizontal="center" vertical="center"/>
    </xf>
    <xf numFmtId="166" fontId="53" fillId="8" borderId="7" xfId="18" applyNumberFormat="1" applyFont="1" applyFill="1" applyBorder="1" applyAlignment="1">
      <alignment horizontal="center" vertical="center"/>
    </xf>
    <xf numFmtId="166" fontId="49" fillId="135" borderId="0" xfId="18" applyNumberFormat="1" applyFont="1" applyFill="1" applyAlignment="1">
      <alignment horizontal="center" vertical="center"/>
    </xf>
    <xf numFmtId="166" fontId="53" fillId="135" borderId="7" xfId="18" applyNumberFormat="1" applyFont="1" applyFill="1" applyBorder="1" applyAlignment="1">
      <alignment horizontal="center" vertical="center"/>
    </xf>
    <xf numFmtId="166" fontId="53" fillId="5" borderId="0" xfId="18" applyNumberFormat="1" applyFont="1" applyFill="1" applyAlignment="1">
      <alignment horizontal="center" vertical="center"/>
    </xf>
    <xf numFmtId="166" fontId="76" fillId="5" borderId="0" xfId="18" applyNumberFormat="1" applyFont="1" applyFill="1" applyAlignment="1">
      <alignment horizontal="center" vertical="center"/>
    </xf>
    <xf numFmtId="166" fontId="73" fillId="135" borderId="6" xfId="18" applyNumberFormat="1" applyFont="1" applyFill="1" applyBorder="1" applyAlignment="1">
      <alignment horizontal="center" vertical="center"/>
    </xf>
    <xf numFmtId="166" fontId="73" fillId="135" borderId="7" xfId="18" applyNumberFormat="1" applyFont="1" applyFill="1" applyBorder="1" applyAlignment="1">
      <alignment horizontal="center" vertical="center"/>
    </xf>
    <xf numFmtId="165" fontId="73" fillId="0" borderId="6" xfId="36" applyFont="1" applyFill="1" applyBorder="1" applyAlignment="1">
      <alignment horizontal="center" vertical="center"/>
    </xf>
    <xf numFmtId="165" fontId="73" fillId="0" borderId="0" xfId="36" applyFont="1" applyFill="1" applyBorder="1" applyAlignment="1">
      <alignment horizontal="center" vertical="center"/>
    </xf>
    <xf numFmtId="43" fontId="73" fillId="0" borderId="0" xfId="53393" applyFont="1" applyAlignment="1">
      <alignment horizontal="center" vertical="center"/>
    </xf>
    <xf numFmtId="43" fontId="73" fillId="0" borderId="7" xfId="53393" applyFont="1" applyBorder="1" applyAlignment="1">
      <alignment horizontal="center" vertical="center"/>
    </xf>
    <xf numFmtId="166" fontId="76" fillId="0" borderId="6" xfId="18" applyNumberFormat="1" applyFont="1" applyBorder="1" applyAlignment="1">
      <alignment horizontal="center" vertical="center"/>
    </xf>
    <xf numFmtId="166" fontId="76" fillId="0" borderId="0" xfId="18" applyNumberFormat="1" applyFont="1" applyAlignment="1">
      <alignment horizontal="center" vertical="center"/>
    </xf>
    <xf numFmtId="165" fontId="73" fillId="0" borderId="101" xfId="36" applyFont="1" applyFill="1" applyBorder="1" applyAlignment="1">
      <alignment horizontal="center" vertical="center"/>
    </xf>
    <xf numFmtId="165" fontId="73" fillId="0" borderId="102" xfId="36" applyFont="1" applyFill="1" applyBorder="1" applyAlignment="1">
      <alignment horizontal="center" vertical="center"/>
    </xf>
    <xf numFmtId="43" fontId="73" fillId="0" borderId="102" xfId="53393" applyFont="1" applyBorder="1" applyAlignment="1">
      <alignment horizontal="center" vertical="center"/>
    </xf>
    <xf numFmtId="43" fontId="73" fillId="0" borderId="103" xfId="53393" applyFont="1" applyBorder="1" applyAlignment="1">
      <alignment horizontal="center" vertical="center"/>
    </xf>
    <xf numFmtId="166" fontId="73" fillId="0" borderId="101" xfId="18" applyNumberFormat="1" applyFont="1" applyBorder="1" applyAlignment="1">
      <alignment horizontal="center" vertical="center"/>
    </xf>
    <xf numFmtId="3" fontId="73" fillId="0" borderId="101" xfId="3407" applyNumberFormat="1" applyFont="1" applyBorder="1" applyAlignment="1">
      <alignment horizontal="center" vertical="center"/>
    </xf>
    <xf numFmtId="3" fontId="73" fillId="0" borderId="102" xfId="3407" applyNumberFormat="1" applyFont="1" applyBorder="1" applyAlignment="1">
      <alignment horizontal="center" vertical="center"/>
    </xf>
    <xf numFmtId="3" fontId="73" fillId="0" borderId="103" xfId="3407" applyNumberFormat="1" applyFont="1" applyBorder="1" applyAlignment="1">
      <alignment horizontal="center" vertical="center"/>
    </xf>
    <xf numFmtId="166" fontId="73" fillId="0" borderId="103" xfId="18" applyNumberFormat="1" applyFont="1" applyBorder="1" applyAlignment="1">
      <alignment horizontal="center" vertical="center"/>
    </xf>
    <xf numFmtId="167" fontId="73" fillId="0" borderId="10" xfId="21" applyNumberFormat="1" applyFont="1" applyFill="1" applyBorder="1" applyAlignment="1">
      <alignment horizontal="center" vertical="center"/>
    </xf>
    <xf numFmtId="3" fontId="73" fillId="0" borderId="9" xfId="3407" applyNumberFormat="1" applyFont="1" applyBorder="1" applyAlignment="1">
      <alignment horizontal="center" vertical="center"/>
    </xf>
    <xf numFmtId="3" fontId="73" fillId="0" borderId="11" xfId="3407" applyNumberFormat="1" applyFont="1" applyBorder="1" applyAlignment="1">
      <alignment horizontal="center" vertical="center"/>
    </xf>
    <xf numFmtId="166" fontId="73" fillId="0" borderId="10" xfId="18" applyNumberFormat="1" applyFont="1" applyBorder="1" applyAlignment="1">
      <alignment horizontal="center" vertical="center"/>
    </xf>
    <xf numFmtId="166" fontId="73" fillId="0" borderId="11" xfId="18" applyNumberFormat="1" applyFont="1" applyBorder="1" applyAlignment="1">
      <alignment horizontal="center" vertical="center"/>
    </xf>
    <xf numFmtId="0" fontId="1" fillId="3" borderId="6" xfId="0" applyFont="1" applyFill="1" applyBorder="1" applyAlignment="1">
      <alignment horizontal="center"/>
    </xf>
    <xf numFmtId="0" fontId="14" fillId="0" borderId="8" xfId="0" applyFont="1" applyBorder="1" applyAlignment="1">
      <alignment vertical="center"/>
    </xf>
    <xf numFmtId="0" fontId="14" fillId="0" borderId="98" xfId="0" applyFont="1" applyBorder="1" applyAlignment="1">
      <alignment vertical="center"/>
    </xf>
    <xf numFmtId="0" fontId="14" fillId="2" borderId="6" xfId="0" applyFont="1" applyFill="1" applyBorder="1"/>
    <xf numFmtId="0" fontId="14" fillId="2" borderId="0" xfId="0" applyFont="1" applyFill="1"/>
    <xf numFmtId="0" fontId="13" fillId="2" borderId="104" xfId="0" applyFont="1" applyFill="1" applyBorder="1" applyAlignment="1">
      <alignment vertical="center"/>
    </xf>
    <xf numFmtId="0" fontId="13" fillId="2" borderId="5" xfId="0" applyFont="1" applyFill="1" applyBorder="1" applyAlignment="1">
      <alignment vertical="center"/>
    </xf>
    <xf numFmtId="0" fontId="14" fillId="2" borderId="2" xfId="0" applyFont="1" applyFill="1" applyBorder="1" applyAlignment="1">
      <alignment vertical="center"/>
    </xf>
    <xf numFmtId="0" fontId="49" fillId="2" borderId="0" xfId="0" applyFont="1" applyFill="1" applyAlignment="1">
      <alignment vertical="center"/>
    </xf>
    <xf numFmtId="0" fontId="329" fillId="0" borderId="0" xfId="0" applyFont="1" applyAlignment="1">
      <alignment vertical="center"/>
    </xf>
    <xf numFmtId="0" fontId="58" fillId="0" borderId="0" xfId="0" applyFont="1"/>
    <xf numFmtId="0" fontId="41" fillId="0" borderId="0" xfId="0" applyFont="1"/>
    <xf numFmtId="0" fontId="0" fillId="0" borderId="0" xfId="0" applyFont="1"/>
    <xf numFmtId="0" fontId="49" fillId="0" borderId="0" xfId="0" applyFont="1" applyAlignment="1">
      <alignment horizontal="left" vertical="center"/>
    </xf>
    <xf numFmtId="166" fontId="53" fillId="0" borderId="0" xfId="31" applyNumberFormat="1" applyFont="1"/>
    <xf numFmtId="166" fontId="327" fillId="0" borderId="0" xfId="31" applyNumberFormat="1" applyFont="1"/>
    <xf numFmtId="0" fontId="327" fillId="0" borderId="0" xfId="0" applyFont="1"/>
    <xf numFmtId="3" fontId="0" fillId="0" borderId="0" xfId="0" applyNumberFormat="1" applyFont="1"/>
    <xf numFmtId="0" fontId="1" fillId="3" borderId="6" xfId="0" applyFont="1" applyFill="1" applyBorder="1" applyAlignment="1">
      <alignment vertical="top"/>
    </xf>
    <xf numFmtId="6" fontId="1" fillId="3" borderId="0" xfId="0" quotePrefix="1" applyNumberFormat="1" applyFont="1" applyFill="1"/>
    <xf numFmtId="0" fontId="1" fillId="3" borderId="0" xfId="0" applyFont="1" applyFill="1" applyAlignment="1">
      <alignment horizontal="center"/>
    </xf>
    <xf numFmtId="0" fontId="1" fillId="3" borderId="101" xfId="0" applyFont="1" applyFill="1" applyBorder="1" applyAlignment="1">
      <alignment horizontal="center" vertical="center"/>
    </xf>
    <xf numFmtId="0" fontId="1" fillId="3" borderId="103" xfId="0" applyFont="1" applyFill="1" applyBorder="1" applyAlignment="1">
      <alignment horizontal="center" vertical="center"/>
    </xf>
    <xf numFmtId="3" fontId="14" fillId="0" borderId="6" xfId="0" applyNumberFormat="1" applyFont="1" applyBorder="1"/>
    <xf numFmtId="3" fontId="14" fillId="0" borderId="0" xfId="0" applyNumberFormat="1" applyFont="1"/>
    <xf numFmtId="3" fontId="14" fillId="0" borderId="7" xfId="0" applyNumberFormat="1" applyFont="1" applyBorder="1"/>
    <xf numFmtId="166" fontId="14" fillId="0" borderId="98" xfId="42" applyNumberFormat="1" applyFont="1" applyBorder="1" applyAlignment="1">
      <alignment horizontal="center" vertical="center"/>
    </xf>
    <xf numFmtId="166" fontId="14" fillId="0" borderId="100" xfId="42" applyNumberFormat="1" applyFont="1" applyBorder="1" applyAlignment="1">
      <alignment horizontal="center" vertical="center"/>
    </xf>
    <xf numFmtId="166" fontId="14" fillId="0" borderId="6" xfId="42" applyNumberFormat="1" applyFont="1" applyBorder="1" applyAlignment="1">
      <alignment horizontal="center" vertical="center"/>
    </xf>
    <xf numFmtId="166" fontId="14" fillId="0" borderId="7" xfId="42" applyNumberFormat="1" applyFont="1" applyBorder="1" applyAlignment="1">
      <alignment horizontal="center" vertical="center"/>
    </xf>
    <xf numFmtId="3" fontId="14" fillId="0" borderId="101" xfId="0" applyNumberFormat="1" applyFont="1" applyBorder="1" applyAlignment="1">
      <alignment vertical="center"/>
    </xf>
    <xf numFmtId="3" fontId="14" fillId="0" borderId="102" xfId="0" applyNumberFormat="1" applyFont="1" applyBorder="1"/>
    <xf numFmtId="3" fontId="14" fillId="0" borderId="103" xfId="0" applyNumberFormat="1" applyFont="1" applyBorder="1"/>
    <xf numFmtId="166" fontId="14" fillId="0" borderId="101" xfId="42" applyNumberFormat="1" applyFont="1" applyBorder="1" applyAlignment="1">
      <alignment horizontal="center" vertical="center"/>
    </xf>
    <xf numFmtId="166" fontId="14" fillId="0" borderId="103" xfId="42" applyNumberFormat="1" applyFont="1" applyBorder="1" applyAlignment="1">
      <alignment horizontal="center" vertical="center"/>
    </xf>
    <xf numFmtId="0" fontId="13" fillId="0" borderId="10" xfId="0" applyFont="1" applyBorder="1" applyAlignment="1">
      <alignment vertical="center"/>
    </xf>
    <xf numFmtId="3" fontId="13" fillId="0" borderId="11" xfId="0" applyNumberFormat="1" applyFont="1" applyBorder="1" applyAlignment="1">
      <alignment vertical="center"/>
    </xf>
    <xf numFmtId="166" fontId="13" fillId="0" borderId="10" xfId="42" applyNumberFormat="1" applyFont="1" applyBorder="1" applyAlignment="1">
      <alignment horizontal="center" vertical="center"/>
    </xf>
    <xf numFmtId="166" fontId="13" fillId="0" borderId="11" xfId="42" applyNumberFormat="1" applyFont="1" applyBorder="1" applyAlignment="1">
      <alignment horizontal="center" vertical="center"/>
    </xf>
    <xf numFmtId="0" fontId="1" fillId="3" borderId="0" xfId="0" quotePrefix="1" applyFont="1" applyFill="1"/>
    <xf numFmtId="0" fontId="14" fillId="2" borderId="6" xfId="0" applyFont="1" applyFill="1" applyBorder="1" applyAlignment="1">
      <alignment vertical="center"/>
    </xf>
    <xf numFmtId="3" fontId="14" fillId="0" borderId="98" xfId="0" applyNumberFormat="1" applyFont="1" applyBorder="1" applyAlignment="1">
      <alignment vertical="center"/>
    </xf>
    <xf numFmtId="3" fontId="14" fillId="0" borderId="99" xfId="0" applyNumberFormat="1" applyFont="1" applyBorder="1" applyAlignment="1">
      <alignment vertical="center"/>
    </xf>
    <xf numFmtId="3" fontId="14" fillId="0" borderId="100" xfId="0" applyNumberFormat="1" applyFont="1" applyBorder="1" applyAlignment="1">
      <alignment vertical="center"/>
    </xf>
    <xf numFmtId="166" fontId="14" fillId="0" borderId="98" xfId="0" applyNumberFormat="1" applyFont="1" applyBorder="1" applyAlignment="1">
      <alignment vertical="center"/>
    </xf>
    <xf numFmtId="166" fontId="14" fillId="0" borderId="100" xfId="0" applyNumberFormat="1" applyFont="1" applyBorder="1" applyAlignment="1">
      <alignment vertical="center"/>
    </xf>
    <xf numFmtId="166" fontId="14" fillId="0" borderId="6" xfId="0" applyNumberFormat="1" applyFont="1" applyBorder="1"/>
    <xf numFmtId="166" fontId="14" fillId="0" borderId="7" xfId="0" applyNumberFormat="1" applyFont="1" applyBorder="1"/>
    <xf numFmtId="0" fontId="14" fillId="2" borderId="101" xfId="0" applyFont="1" applyFill="1" applyBorder="1" applyAlignment="1">
      <alignment horizontal="left"/>
    </xf>
    <xf numFmtId="3" fontId="14" fillId="0" borderId="102" xfId="0" applyNumberFormat="1" applyFont="1" applyBorder="1" applyAlignment="1">
      <alignment vertical="center"/>
    </xf>
    <xf numFmtId="3" fontId="14" fillId="0" borderId="103" xfId="0" applyNumberFormat="1" applyFont="1" applyBorder="1" applyAlignment="1">
      <alignment vertical="center"/>
    </xf>
    <xf numFmtId="166" fontId="14" fillId="0" borderId="101" xfId="0" applyNumberFormat="1" applyFont="1" applyBorder="1" applyAlignment="1">
      <alignment vertical="center"/>
    </xf>
    <xf numFmtId="166" fontId="14" fillId="0" borderId="103" xfId="0" applyNumberFormat="1" applyFont="1" applyBorder="1" applyAlignment="1">
      <alignment vertical="center"/>
    </xf>
    <xf numFmtId="0" fontId="13" fillId="2" borderId="10" xfId="0" applyFont="1" applyFill="1" applyBorder="1" applyAlignment="1">
      <alignment vertical="center"/>
    </xf>
    <xf numFmtId="166" fontId="13" fillId="0" borderId="10" xfId="0" applyNumberFormat="1" applyFont="1" applyBorder="1" applyAlignment="1">
      <alignment vertical="center"/>
    </xf>
    <xf numFmtId="166" fontId="13" fillId="0" borderId="11" xfId="0" applyNumberFormat="1" applyFont="1" applyBorder="1" applyAlignment="1">
      <alignment vertical="center"/>
    </xf>
    <xf numFmtId="0" fontId="0" fillId="0" borderId="102" xfId="0" applyFont="1" applyBorder="1"/>
    <xf numFmtId="0" fontId="14" fillId="2" borderId="98" xfId="0" applyFont="1" applyFill="1" applyBorder="1" applyAlignment="1">
      <alignment vertical="center"/>
    </xf>
    <xf numFmtId="3" fontId="14" fillId="2" borderId="6" xfId="0" applyNumberFormat="1" applyFont="1" applyFill="1" applyBorder="1"/>
    <xf numFmtId="3" fontId="14" fillId="2" borderId="0" xfId="0" applyNumberFormat="1" applyFont="1" applyFill="1"/>
    <xf numFmtId="3" fontId="14" fillId="2" borderId="7" xfId="0" applyNumberFormat="1" applyFont="1" applyFill="1" applyBorder="1"/>
    <xf numFmtId="166" fontId="14" fillId="2" borderId="98" xfId="0" applyNumberFormat="1" applyFont="1" applyFill="1" applyBorder="1"/>
    <xf numFmtId="166" fontId="14" fillId="2" borderId="100" xfId="0" applyNumberFormat="1" applyFont="1" applyFill="1" applyBorder="1"/>
    <xf numFmtId="3" fontId="14" fillId="2" borderId="6" xfId="0" applyNumberFormat="1" applyFont="1" applyFill="1" applyBorder="1" applyAlignment="1">
      <alignment vertical="center"/>
    </xf>
    <xf numFmtId="3" fontId="14" fillId="2" borderId="0" xfId="0" applyNumberFormat="1" applyFont="1" applyFill="1" applyAlignment="1">
      <alignment vertical="center"/>
    </xf>
    <xf numFmtId="3" fontId="14" fillId="2" borderId="7" xfId="0" applyNumberFormat="1" applyFont="1" applyFill="1" applyBorder="1" applyAlignment="1">
      <alignment vertical="center"/>
    </xf>
    <xf numFmtId="166" fontId="14" fillId="2" borderId="6" xfId="0" applyNumberFormat="1" applyFont="1" applyFill="1" applyBorder="1" applyAlignment="1">
      <alignment vertical="center"/>
    </xf>
    <xf numFmtId="166" fontId="14" fillId="2" borderId="7" xfId="0" applyNumberFormat="1" applyFont="1" applyFill="1" applyBorder="1" applyAlignment="1">
      <alignment vertical="center"/>
    </xf>
    <xf numFmtId="0" fontId="14" fillId="2" borderId="101" xfId="0" applyFont="1" applyFill="1" applyBorder="1" applyAlignment="1">
      <alignment vertical="center"/>
    </xf>
    <xf numFmtId="3" fontId="14" fillId="2" borderId="101" xfId="0" applyNumberFormat="1" applyFont="1" applyFill="1" applyBorder="1"/>
    <xf numFmtId="3" fontId="14" fillId="2" borderId="102" xfId="0" applyNumberFormat="1" applyFont="1" applyFill="1" applyBorder="1"/>
    <xf numFmtId="3" fontId="14" fillId="2" borderId="103" xfId="0" applyNumberFormat="1" applyFont="1" applyFill="1" applyBorder="1"/>
    <xf numFmtId="166" fontId="14" fillId="2" borderId="101" xfId="0" applyNumberFormat="1" applyFont="1" applyFill="1" applyBorder="1"/>
    <xf numFmtId="166" fontId="14" fillId="2" borderId="103" xfId="0" applyNumberFormat="1" applyFont="1" applyFill="1" applyBorder="1"/>
    <xf numFmtId="3" fontId="13" fillId="2" borderId="10" xfId="0" applyNumberFormat="1" applyFont="1" applyFill="1" applyBorder="1" applyAlignment="1">
      <alignment vertical="center"/>
    </xf>
    <xf numFmtId="3" fontId="13" fillId="2" borderId="9" xfId="0" applyNumberFormat="1" applyFont="1" applyFill="1" applyBorder="1" applyAlignment="1">
      <alignment vertical="center"/>
    </xf>
    <xf numFmtId="166" fontId="13" fillId="2" borderId="10" xfId="0" applyNumberFormat="1" applyFont="1" applyFill="1" applyBorder="1" applyAlignment="1">
      <alignment vertical="center"/>
    </xf>
    <xf numFmtId="166" fontId="13" fillId="2" borderId="11" xfId="0" applyNumberFormat="1" applyFont="1" applyFill="1" applyBorder="1" applyAlignment="1">
      <alignment vertical="center"/>
    </xf>
    <xf numFmtId="0" fontId="1" fillId="3" borderId="5" xfId="0" quotePrefix="1" applyFont="1" applyFill="1" applyBorder="1" applyAlignment="1">
      <alignment vertical="top"/>
    </xf>
    <xf numFmtId="0" fontId="4" fillId="3" borderId="2" xfId="1" applyFont="1" applyFill="1" applyBorder="1"/>
    <xf numFmtId="17" fontId="1" fillId="3" borderId="102" xfId="0" applyNumberFormat="1" applyFont="1" applyFill="1" applyBorder="1" applyAlignment="1">
      <alignment horizontal="center" vertical="center"/>
    </xf>
    <xf numFmtId="3" fontId="14" fillId="0" borderId="0" xfId="0" applyNumberFormat="1" applyFont="1" applyAlignment="1">
      <alignment vertical="center"/>
    </xf>
    <xf numFmtId="0" fontId="14" fillId="0" borderId="5" xfId="0" applyFont="1" applyBorder="1"/>
    <xf numFmtId="3" fontId="41" fillId="0" borderId="0" xfId="0" applyNumberFormat="1" applyFont="1"/>
    <xf numFmtId="0" fontId="13" fillId="0" borderId="8" xfId="0" applyFont="1" applyBorder="1"/>
    <xf numFmtId="3" fontId="13" fillId="0" borderId="9" xfId="0" applyNumberFormat="1" applyFont="1" applyBorder="1"/>
    <xf numFmtId="166" fontId="13" fillId="0" borderId="10" xfId="0" applyNumberFormat="1" applyFont="1" applyBorder="1" applyAlignment="1">
      <alignment horizontal="center" vertical="center"/>
    </xf>
    <xf numFmtId="166" fontId="13" fillId="0" borderId="11" xfId="0" applyNumberFormat="1" applyFont="1" applyBorder="1" applyAlignment="1">
      <alignment horizontal="center" vertical="center"/>
    </xf>
    <xf numFmtId="0" fontId="1" fillId="3" borderId="98" xfId="0" applyFont="1" applyFill="1" applyBorder="1" applyAlignment="1">
      <alignment vertical="top"/>
    </xf>
    <xf numFmtId="17" fontId="1" fillId="3" borderId="6" xfId="0" quotePrefix="1" applyNumberFormat="1" applyFont="1" applyFill="1" applyBorder="1" applyAlignment="1">
      <alignment horizontal="center" vertical="center"/>
    </xf>
    <xf numFmtId="17" fontId="1" fillId="3" borderId="7" xfId="0" quotePrefix="1" applyNumberFormat="1" applyFont="1" applyFill="1" applyBorder="1" applyAlignment="1">
      <alignment horizontal="center" vertical="center"/>
    </xf>
    <xf numFmtId="10" fontId="0" fillId="0" borderId="0" xfId="0" applyNumberFormat="1" applyFont="1"/>
    <xf numFmtId="10" fontId="49" fillId="0" borderId="99" xfId="31" applyNumberFormat="1" applyFont="1" applyFill="1" applyBorder="1" applyAlignment="1">
      <alignment vertical="center"/>
    </xf>
    <xf numFmtId="10" fontId="49" fillId="0" borderId="100" xfId="31" applyNumberFormat="1" applyFont="1" applyFill="1" applyBorder="1"/>
    <xf numFmtId="10" fontId="49" fillId="0" borderId="102" xfId="31" applyNumberFormat="1" applyFont="1" applyFill="1" applyBorder="1" applyAlignment="1">
      <alignment vertical="center"/>
    </xf>
    <xf numFmtId="10" fontId="49" fillId="0" borderId="103" xfId="31" applyNumberFormat="1" applyFont="1" applyFill="1" applyBorder="1"/>
    <xf numFmtId="0" fontId="0" fillId="0" borderId="22" xfId="0" applyFont="1" applyBorder="1" applyAlignment="1">
      <alignment horizontal="left" indent="1"/>
    </xf>
    <xf numFmtId="166" fontId="14" fillId="6" borderId="6" xfId="13" applyNumberFormat="1" applyFont="1" applyFill="1" applyBorder="1" applyAlignment="1">
      <alignment horizontal="center"/>
    </xf>
    <xf numFmtId="166" fontId="14" fillId="6" borderId="7" xfId="13" applyNumberFormat="1" applyFont="1" applyFill="1" applyBorder="1" applyAlignment="1">
      <alignment horizontal="center"/>
    </xf>
    <xf numFmtId="0" fontId="14" fillId="0" borderId="0" xfId="20" quotePrefix="1" applyFont="1" applyAlignment="1">
      <alignment vertical="center"/>
    </xf>
    <xf numFmtId="166" fontId="8" fillId="0" borderId="0" xfId="31" applyNumberFormat="1" applyFont="1"/>
    <xf numFmtId="0" fontId="14" fillId="0" borderId="0" xfId="20" applyFont="1"/>
    <xf numFmtId="10" fontId="14" fillId="2" borderId="0" xfId="30" applyNumberFormat="1" applyFont="1" applyFill="1" applyBorder="1" applyAlignment="1">
      <alignment horizontal="center"/>
    </xf>
    <xf numFmtId="10" fontId="14" fillId="0" borderId="0" xfId="30" applyNumberFormat="1" applyFont="1" applyFill="1" applyBorder="1" applyAlignment="1">
      <alignment horizontal="center"/>
    </xf>
    <xf numFmtId="166" fontId="14" fillId="2" borderId="0" xfId="30" quotePrefix="1" applyNumberFormat="1" applyFont="1" applyFill="1" applyBorder="1" applyAlignment="1">
      <alignment horizontal="center"/>
    </xf>
    <xf numFmtId="10" fontId="14" fillId="2" borderId="0" xfId="30" quotePrefix="1" applyNumberFormat="1" applyFont="1" applyFill="1" applyBorder="1" applyAlignment="1">
      <alignment horizontal="center"/>
    </xf>
    <xf numFmtId="9" fontId="14" fillId="0" borderId="0" xfId="30" applyFont="1" applyFill="1"/>
    <xf numFmtId="168" fontId="14" fillId="0" borderId="0" xfId="30" applyNumberFormat="1" applyFont="1" applyFill="1"/>
    <xf numFmtId="0" fontId="4" fillId="0" borderId="101" xfId="1" applyFont="1" applyFill="1" applyBorder="1"/>
    <xf numFmtId="0" fontId="30" fillId="0" borderId="0" xfId="0" applyFont="1"/>
    <xf numFmtId="6" fontId="1" fillId="3" borderId="5" xfId="0" quotePrefix="1" applyNumberFormat="1" applyFont="1" applyFill="1" applyBorder="1" applyAlignment="1">
      <alignment horizontal="left" vertical="center" wrapText="1"/>
    </xf>
    <xf numFmtId="0" fontId="1" fillId="3" borderId="102" xfId="0" applyFont="1" applyFill="1" applyBorder="1" applyAlignment="1">
      <alignment horizontal="center" vertical="center"/>
    </xf>
    <xf numFmtId="0" fontId="1" fillId="3" borderId="101" xfId="0" quotePrefix="1" applyFont="1" applyFill="1" applyBorder="1" applyAlignment="1">
      <alignment horizontal="center" vertical="center"/>
    </xf>
    <xf numFmtId="0" fontId="1" fillId="3" borderId="103" xfId="0" quotePrefix="1" applyFont="1" applyFill="1" applyBorder="1" applyAlignment="1">
      <alignment horizontal="center" vertical="center"/>
    </xf>
    <xf numFmtId="0" fontId="14" fillId="0" borderId="104" xfId="0" applyFont="1" applyBorder="1" applyAlignment="1">
      <alignment wrapText="1"/>
    </xf>
    <xf numFmtId="3" fontId="14" fillId="0" borderId="0" xfId="0" applyNumberFormat="1" applyFont="1" applyAlignment="1">
      <alignment horizontal="center"/>
    </xf>
    <xf numFmtId="166" fontId="14" fillId="0" borderId="6" xfId="0" applyNumberFormat="1" applyFont="1" applyBorder="1" applyAlignment="1">
      <alignment horizontal="center"/>
    </xf>
    <xf numFmtId="166" fontId="14" fillId="0" borderId="7" xfId="0" applyNumberFormat="1" applyFont="1" applyBorder="1" applyAlignment="1">
      <alignment horizontal="center"/>
    </xf>
    <xf numFmtId="0" fontId="14" fillId="2" borderId="5" xfId="0" applyFont="1" applyFill="1" applyBorder="1" applyAlignment="1">
      <alignment vertical="center" wrapText="1"/>
    </xf>
    <xf numFmtId="0" fontId="14" fillId="2" borderId="2" xfId="0" applyFont="1" applyFill="1" applyBorder="1" applyAlignment="1">
      <alignment vertical="center" wrapText="1"/>
    </xf>
    <xf numFmtId="166" fontId="14" fillId="0" borderId="102" xfId="0" applyNumberFormat="1" applyFont="1" applyBorder="1" applyAlignment="1">
      <alignment horizontal="center" vertical="center"/>
    </xf>
    <xf numFmtId="0" fontId="14" fillId="2" borderId="0" xfId="0" applyFont="1" applyFill="1" applyAlignment="1">
      <alignment horizontal="left" vertical="top" wrapText="1"/>
    </xf>
    <xf numFmtId="0" fontId="14" fillId="2" borderId="0" xfId="0" applyFont="1" applyFill="1" applyAlignment="1">
      <alignment vertical="top"/>
    </xf>
    <xf numFmtId="0" fontId="1" fillId="4" borderId="5" xfId="0" applyFont="1" applyFill="1" applyBorder="1" applyAlignment="1">
      <alignment vertical="center" wrapText="1"/>
    </xf>
    <xf numFmtId="0" fontId="13" fillId="2" borderId="5" xfId="0" applyFont="1" applyFill="1" applyBorder="1" applyAlignment="1">
      <alignment horizontal="center"/>
    </xf>
    <xf numFmtId="166" fontId="41" fillId="2" borderId="98" xfId="0" applyNumberFormat="1" applyFont="1" applyFill="1" applyBorder="1" applyAlignment="1">
      <alignment horizontal="center" wrapText="1"/>
    </xf>
    <xf numFmtId="166" fontId="41" fillId="2" borderId="99" xfId="0" applyNumberFormat="1" applyFont="1" applyFill="1" applyBorder="1" applyAlignment="1">
      <alignment horizontal="center"/>
    </xf>
    <xf numFmtId="166" fontId="0" fillId="0" borderId="100" xfId="0" applyNumberFormat="1" applyFont="1" applyBorder="1" applyAlignment="1">
      <alignment horizontal="center"/>
    </xf>
    <xf numFmtId="166" fontId="41" fillId="2" borderId="6" xfId="0" applyNumberFormat="1" applyFont="1" applyFill="1" applyBorder="1" applyAlignment="1">
      <alignment horizontal="center" wrapText="1"/>
    </xf>
    <xf numFmtId="166" fontId="41" fillId="2" borderId="0" xfId="0" applyNumberFormat="1" applyFont="1" applyFill="1" applyAlignment="1">
      <alignment horizontal="center"/>
    </xf>
    <xf numFmtId="166" fontId="0" fillId="0" borderId="7" xfId="0" applyNumberFormat="1" applyFont="1" applyBorder="1" applyAlignment="1">
      <alignment horizontal="center"/>
    </xf>
    <xf numFmtId="0" fontId="13" fillId="2" borderId="2" xfId="0" applyFont="1" applyFill="1" applyBorder="1" applyAlignment="1">
      <alignment horizontal="center"/>
    </xf>
    <xf numFmtId="166" fontId="41" fillId="2" borderId="101" xfId="0" applyNumberFormat="1" applyFont="1" applyFill="1" applyBorder="1" applyAlignment="1">
      <alignment horizontal="center" wrapText="1"/>
    </xf>
    <xf numFmtId="166" fontId="41" fillId="2" borderId="102" xfId="31" applyNumberFormat="1" applyFont="1" applyFill="1" applyBorder="1" applyAlignment="1">
      <alignment horizontal="center"/>
    </xf>
    <xf numFmtId="166" fontId="41" fillId="2" borderId="102" xfId="0" applyNumberFormat="1" applyFont="1" applyFill="1" applyBorder="1" applyAlignment="1">
      <alignment horizontal="center"/>
    </xf>
    <xf numFmtId="166" fontId="0" fillId="0" borderId="103" xfId="0" applyNumberFormat="1" applyFont="1" applyBorder="1" applyAlignment="1">
      <alignment horizontal="center"/>
    </xf>
    <xf numFmtId="0" fontId="40" fillId="2" borderId="8" xfId="0" applyFont="1" applyFill="1" applyBorder="1" applyAlignment="1">
      <alignment horizontal="center"/>
    </xf>
    <xf numFmtId="0" fontId="40" fillId="0" borderId="10" xfId="0" applyFont="1" applyBorder="1" applyAlignment="1">
      <alignment horizontal="center" wrapText="1"/>
    </xf>
    <xf numFmtId="0" fontId="40" fillId="2" borderId="9" xfId="0" applyFont="1" applyFill="1" applyBorder="1" applyAlignment="1">
      <alignment horizontal="center"/>
    </xf>
    <xf numFmtId="0" fontId="2" fillId="0" borderId="11" xfId="0" applyFont="1" applyBorder="1" applyAlignment="1">
      <alignment horizontal="center" vertical="center"/>
    </xf>
    <xf numFmtId="0" fontId="13" fillId="2" borderId="8" xfId="0" applyFont="1" applyFill="1" applyBorder="1" applyAlignment="1">
      <alignment horizontal="center"/>
    </xf>
    <xf numFmtId="0" fontId="13" fillId="0" borderId="10" xfId="0" applyFont="1" applyBorder="1" applyAlignment="1">
      <alignment horizontal="center" wrapText="1"/>
    </xf>
    <xf numFmtId="0" fontId="13" fillId="2" borderId="9" xfId="0" applyFont="1" applyFill="1" applyBorder="1" applyAlignment="1">
      <alignment horizontal="center"/>
    </xf>
    <xf numFmtId="14" fontId="51" fillId="2" borderId="98" xfId="49" quotePrefix="1" applyNumberFormat="1" applyFont="1" applyFill="1" applyBorder="1" applyAlignment="1">
      <alignment horizontal="center"/>
    </xf>
    <xf numFmtId="166" fontId="58" fillId="2" borderId="98" xfId="49" applyNumberFormat="1" applyFont="1" applyFill="1" applyBorder="1" applyAlignment="1">
      <alignment horizontal="center" wrapText="1"/>
    </xf>
    <xf numFmtId="166" fontId="58" fillId="2" borderId="99" xfId="49" applyNumberFormat="1" applyFont="1" applyFill="1" applyBorder="1" applyAlignment="1">
      <alignment horizontal="center"/>
    </xf>
    <xf numFmtId="166" fontId="58" fillId="2" borderId="100" xfId="49" applyNumberFormat="1" applyFont="1" applyFill="1" applyBorder="1" applyAlignment="1">
      <alignment horizontal="center"/>
    </xf>
    <xf numFmtId="1" fontId="76" fillId="0" borderId="101" xfId="50" quotePrefix="1" applyNumberFormat="1" applyFont="1" applyBorder="1" applyAlignment="1">
      <alignment horizontal="center"/>
    </xf>
    <xf numFmtId="166" fontId="53" fillId="0" borderId="101" xfId="50" applyNumberFormat="1" applyFont="1" applyBorder="1" applyAlignment="1">
      <alignment horizontal="center" wrapText="1"/>
    </xf>
    <xf numFmtId="166" fontId="53" fillId="0" borderId="102" xfId="50" applyNumberFormat="1" applyFont="1" applyBorder="1" applyAlignment="1">
      <alignment horizontal="center"/>
    </xf>
    <xf numFmtId="166" fontId="53" fillId="0" borderId="103" xfId="50" applyNumberFormat="1" applyFont="1" applyBorder="1" applyAlignment="1">
      <alignment horizontal="center"/>
    </xf>
    <xf numFmtId="3" fontId="76" fillId="0" borderId="101" xfId="50" applyNumberFormat="1" applyFont="1" applyBorder="1" applyAlignment="1">
      <alignment horizontal="center" wrapText="1"/>
    </xf>
    <xf numFmtId="165" fontId="76" fillId="0" borderId="101" xfId="50" quotePrefix="1" applyNumberFormat="1" applyFont="1" applyBorder="1" applyAlignment="1">
      <alignment horizontal="center" vertical="center" wrapText="1"/>
    </xf>
    <xf numFmtId="165" fontId="76" fillId="0" borderId="102" xfId="50" quotePrefix="1" applyNumberFormat="1" applyFont="1" applyBorder="1" applyAlignment="1">
      <alignment horizontal="center" vertical="center"/>
    </xf>
    <xf numFmtId="165" fontId="76" fillId="0" borderId="103" xfId="50" quotePrefix="1" applyNumberFormat="1" applyFont="1" applyBorder="1" applyAlignment="1">
      <alignment horizontal="center" vertical="center"/>
    </xf>
    <xf numFmtId="0" fontId="14" fillId="0" borderId="6" xfId="26" applyNumberFormat="1" applyFont="1" applyFill="1" applyBorder="1" applyAlignment="1">
      <alignment horizontal="center" vertical="center"/>
    </xf>
    <xf numFmtId="0" fontId="14" fillId="0" borderId="7" xfId="26" applyNumberFormat="1" applyFont="1" applyFill="1" applyBorder="1" applyAlignment="1">
      <alignment horizontal="center" vertical="center"/>
    </xf>
    <xf numFmtId="0" fontId="14" fillId="0" borderId="6" xfId="10" applyNumberFormat="1" applyFont="1" applyFill="1" applyBorder="1" applyAlignment="1">
      <alignment horizontal="center" vertical="center"/>
    </xf>
    <xf numFmtId="0" fontId="14" fillId="0" borderId="7" xfId="10" applyNumberFormat="1" applyFont="1" applyFill="1" applyBorder="1" applyAlignment="1">
      <alignment horizontal="center" vertical="center"/>
    </xf>
    <xf numFmtId="0" fontId="49" fillId="0" borderId="6" xfId="48404" applyNumberFormat="1" applyFont="1" applyFill="1" applyBorder="1" applyAlignment="1" applyProtection="1">
      <alignment horizontal="center" vertical="center"/>
    </xf>
    <xf numFmtId="0" fontId="49" fillId="0" borderId="7" xfId="48404" applyNumberFormat="1" applyFont="1" applyFill="1" applyBorder="1" applyAlignment="1" applyProtection="1">
      <alignment horizontal="center" vertical="center"/>
    </xf>
    <xf numFmtId="0" fontId="49" fillId="0" borderId="6" xfId="12" quotePrefix="1" applyNumberFormat="1" applyFont="1" applyFill="1" applyBorder="1" applyAlignment="1">
      <alignment horizontal="center" vertical="center"/>
    </xf>
    <xf numFmtId="0" fontId="49" fillId="0" borderId="7" xfId="12" quotePrefix="1" applyNumberFormat="1" applyFont="1" applyFill="1" applyBorder="1" applyAlignment="1">
      <alignment horizontal="center" vertical="center"/>
    </xf>
    <xf numFmtId="0" fontId="1" fillId="0" borderId="0" xfId="0" applyFont="1" applyFill="1" applyBorder="1"/>
    <xf numFmtId="0" fontId="0" fillId="0" borderId="0" xfId="0" applyFill="1" applyBorder="1"/>
    <xf numFmtId="0" fontId="2" fillId="0" borderId="0" xfId="0" applyFont="1" applyFill="1" applyBorder="1"/>
    <xf numFmtId="10" fontId="2" fillId="0" borderId="0" xfId="0" applyNumberFormat="1" applyFont="1" applyFill="1" applyBorder="1"/>
    <xf numFmtId="0" fontId="16" fillId="0" borderId="0" xfId="0" applyFont="1" applyFill="1" applyBorder="1" applyAlignment="1">
      <alignment horizontal="center" vertical="center"/>
    </xf>
    <xf numFmtId="17" fontId="18" fillId="3" borderId="102" xfId="0" quotePrefix="1" applyNumberFormat="1" applyFont="1" applyFill="1" applyBorder="1" applyAlignment="1">
      <alignment horizontal="center" vertical="center"/>
    </xf>
    <xf numFmtId="10" fontId="47" fillId="0" borderId="0" xfId="13" applyNumberFormat="1" applyFont="1" applyBorder="1" applyAlignment="1">
      <alignment horizontal="right" vertical="center"/>
    </xf>
    <xf numFmtId="166" fontId="47" fillId="0" borderId="0" xfId="13" applyNumberFormat="1" applyFont="1" applyBorder="1" applyAlignment="1">
      <alignment horizontal="right" vertical="center"/>
    </xf>
    <xf numFmtId="10" fontId="47" fillId="0" borderId="102" xfId="13" applyNumberFormat="1" applyFont="1" applyBorder="1" applyAlignment="1">
      <alignment horizontal="right" vertical="center"/>
    </xf>
    <xf numFmtId="166" fontId="47" fillId="0" borderId="99" xfId="13" applyNumberFormat="1" applyFont="1" applyBorder="1" applyAlignment="1">
      <alignment horizontal="right" vertical="center"/>
    </xf>
    <xf numFmtId="166" fontId="47" fillId="0" borderId="102" xfId="13" applyNumberFormat="1" applyFont="1" applyBorder="1" applyAlignment="1">
      <alignment horizontal="right" vertical="center"/>
    </xf>
    <xf numFmtId="10" fontId="47" fillId="0" borderId="99" xfId="13" applyNumberFormat="1" applyFont="1" applyBorder="1" applyAlignment="1">
      <alignment horizontal="right" vertical="center"/>
    </xf>
    <xf numFmtId="166" fontId="47" fillId="6" borderId="5" xfId="13" applyNumberFormat="1" applyFont="1" applyFill="1" applyBorder="1" applyAlignment="1">
      <alignment horizontal="center" vertical="center"/>
    </xf>
    <xf numFmtId="166" fontId="46" fillId="6" borderId="5" xfId="13" applyNumberFormat="1" applyFont="1" applyFill="1" applyBorder="1" applyAlignment="1">
      <alignment horizontal="center" vertical="center"/>
    </xf>
    <xf numFmtId="166" fontId="14" fillId="0" borderId="2" xfId="0" applyNumberFormat="1" applyFont="1" applyBorder="1" applyAlignment="1">
      <alignment horizontal="center" vertical="center"/>
    </xf>
    <xf numFmtId="166" fontId="47" fillId="0" borderId="113" xfId="13" applyNumberFormat="1" applyFont="1" applyBorder="1" applyAlignment="1">
      <alignment horizontal="center" vertical="center"/>
    </xf>
    <xf numFmtId="168" fontId="47" fillId="0" borderId="99" xfId="12" applyNumberFormat="1" applyFont="1" applyBorder="1" applyAlignment="1">
      <alignment vertical="center"/>
    </xf>
    <xf numFmtId="168" fontId="47" fillId="0" borderId="0" xfId="12" applyNumberFormat="1" applyFont="1" applyBorder="1" applyAlignment="1">
      <alignment vertical="center"/>
    </xf>
    <xf numFmtId="168" fontId="46" fillId="0" borderId="0" xfId="12" applyNumberFormat="1" applyFont="1" applyBorder="1" applyAlignment="1">
      <alignment vertical="center"/>
    </xf>
    <xf numFmtId="170" fontId="47" fillId="0" borderId="102" xfId="12" applyNumberFormat="1" applyFont="1" applyBorder="1" applyAlignment="1">
      <alignment horizontal="right" vertical="center"/>
    </xf>
    <xf numFmtId="168" fontId="47" fillId="0" borderId="102" xfId="12" applyNumberFormat="1" applyFont="1" applyBorder="1" applyAlignment="1">
      <alignment vertical="center"/>
    </xf>
    <xf numFmtId="168" fontId="47" fillId="0" borderId="99" xfId="12" applyNumberFormat="1" applyFont="1" applyBorder="1" applyAlignment="1">
      <alignment horizontal="right" vertical="center"/>
    </xf>
    <xf numFmtId="166" fontId="63" fillId="0" borderId="99" xfId="14" applyNumberFormat="1" applyFont="1" applyBorder="1" applyAlignment="1">
      <alignment horizontal="right" vertical="center"/>
    </xf>
    <xf numFmtId="10" fontId="47" fillId="0" borderId="0" xfId="14" applyNumberFormat="1" applyFont="1" applyBorder="1" applyAlignment="1">
      <alignment horizontal="right" vertical="center"/>
    </xf>
    <xf numFmtId="10" fontId="47" fillId="0" borderId="102" xfId="14" applyNumberFormat="1" applyFont="1" applyBorder="1" applyAlignment="1">
      <alignment horizontal="right" vertical="center"/>
    </xf>
    <xf numFmtId="168" fontId="47" fillId="0" borderId="102" xfId="12" applyNumberFormat="1" applyFont="1" applyBorder="1" applyAlignment="1">
      <alignment horizontal="right"/>
    </xf>
    <xf numFmtId="168" fontId="46" fillId="0" borderId="99" xfId="12" applyNumberFormat="1" applyFont="1" applyBorder="1" applyAlignment="1">
      <alignment horizontal="right"/>
    </xf>
    <xf numFmtId="168" fontId="47" fillId="0" borderId="0" xfId="12" applyNumberFormat="1" applyFont="1" applyBorder="1" applyAlignment="1">
      <alignment horizontal="right"/>
    </xf>
    <xf numFmtId="169" fontId="47" fillId="0" borderId="5" xfId="12" applyFont="1" applyBorder="1" applyAlignment="1">
      <alignment horizontal="center" vertical="center"/>
    </xf>
    <xf numFmtId="169" fontId="47" fillId="0" borderId="113" xfId="12" applyFont="1" applyBorder="1" applyAlignment="1">
      <alignment horizontal="center" vertical="center"/>
    </xf>
    <xf numFmtId="169" fontId="47" fillId="0" borderId="2" xfId="12" applyFont="1" applyBorder="1" applyAlignment="1">
      <alignment horizontal="center" vertical="center"/>
    </xf>
    <xf numFmtId="169" fontId="63" fillId="0" borderId="113" xfId="12" applyFont="1" applyBorder="1" applyAlignment="1">
      <alignment horizontal="center" vertical="center"/>
    </xf>
    <xf numFmtId="169" fontId="63" fillId="0" borderId="5" xfId="12" applyFont="1" applyBorder="1" applyAlignment="1">
      <alignment horizontal="center" vertical="center"/>
    </xf>
    <xf numFmtId="10" fontId="0" fillId="0" borderId="0" xfId="31" applyNumberFormat="1" applyFont="1" applyFill="1" applyBorder="1"/>
    <xf numFmtId="9" fontId="0" fillId="0" borderId="0" xfId="31" applyFont="1" applyFill="1" applyBorder="1"/>
    <xf numFmtId="166" fontId="0" fillId="0" borderId="0" xfId="31" applyNumberFormat="1" applyFont="1" applyFill="1" applyBorder="1"/>
    <xf numFmtId="0" fontId="0" fillId="0" borderId="114" xfId="0" applyBorder="1"/>
    <xf numFmtId="0" fontId="0" fillId="0" borderId="0" xfId="0" applyBorder="1"/>
    <xf numFmtId="0" fontId="6" fillId="0" borderId="0" xfId="0" applyFont="1" applyFill="1" applyBorder="1"/>
    <xf numFmtId="166" fontId="65" fillId="0" borderId="0" xfId="13" applyNumberFormat="1" applyFont="1" applyBorder="1" applyAlignment="1">
      <alignment horizontal="center"/>
    </xf>
    <xf numFmtId="166" fontId="66" fillId="0" borderId="0" xfId="13" applyNumberFormat="1" applyFont="1" applyBorder="1" applyAlignment="1">
      <alignment horizontal="center" wrapText="1"/>
    </xf>
    <xf numFmtId="0" fontId="0" fillId="0" borderId="115" xfId="0" applyBorder="1"/>
    <xf numFmtId="0" fontId="1" fillId="3" borderId="104" xfId="0" applyFont="1" applyFill="1" applyBorder="1"/>
    <xf numFmtId="0" fontId="14" fillId="2" borderId="6" xfId="0" applyFont="1" applyFill="1" applyBorder="1" applyAlignment="1">
      <alignment horizontal="left"/>
    </xf>
    <xf numFmtId="0" fontId="14" fillId="2" borderId="6" xfId="0" applyFont="1" applyFill="1" applyBorder="1" applyAlignment="1">
      <alignment horizontal="center"/>
    </xf>
    <xf numFmtId="0" fontId="14" fillId="2" borderId="0" xfId="0" applyFont="1" applyFill="1" applyAlignment="1">
      <alignment horizontal="center"/>
    </xf>
    <xf numFmtId="0" fontId="14" fillId="0" borderId="7" xfId="0" applyFont="1" applyBorder="1" applyAlignment="1">
      <alignment horizontal="center"/>
    </xf>
    <xf numFmtId="1" fontId="14" fillId="2" borderId="98" xfId="34" applyNumberFormat="1" applyFont="1" applyFill="1" applyBorder="1" applyAlignment="1">
      <alignment horizontal="center"/>
    </xf>
    <xf numFmtId="1" fontId="14" fillId="2" borderId="100" xfId="34" applyNumberFormat="1" applyFont="1" applyFill="1" applyBorder="1" applyAlignment="1">
      <alignment horizontal="center"/>
    </xf>
    <xf numFmtId="3" fontId="14" fillId="2" borderId="6" xfId="0" applyNumberFormat="1" applyFont="1" applyFill="1" applyBorder="1" applyAlignment="1">
      <alignment horizontal="center"/>
    </xf>
    <xf numFmtId="3" fontId="14" fillId="2" borderId="0" xfId="0" applyNumberFormat="1" applyFont="1" applyFill="1" applyAlignment="1">
      <alignment horizontal="center"/>
    </xf>
    <xf numFmtId="3" fontId="14" fillId="0" borderId="7" xfId="0" applyNumberFormat="1" applyFont="1" applyBorder="1" applyAlignment="1">
      <alignment horizontal="center"/>
    </xf>
    <xf numFmtId="1" fontId="14" fillId="2" borderId="6" xfId="34" applyNumberFormat="1" applyFont="1" applyFill="1" applyBorder="1" applyAlignment="1">
      <alignment horizontal="center"/>
    </xf>
    <xf numFmtId="1" fontId="14" fillId="2" borderId="7" xfId="34" applyNumberFormat="1" applyFont="1" applyFill="1" applyBorder="1" applyAlignment="1">
      <alignment horizontal="center"/>
    </xf>
    <xf numFmtId="3" fontId="14" fillId="2" borderId="101" xfId="0" applyNumberFormat="1" applyFont="1" applyFill="1" applyBorder="1" applyAlignment="1">
      <alignment horizontal="center"/>
    </xf>
    <xf numFmtId="3" fontId="14" fillId="2" borderId="102" xfId="0" applyNumberFormat="1" applyFont="1" applyFill="1" applyBorder="1" applyAlignment="1">
      <alignment horizontal="center"/>
    </xf>
    <xf numFmtId="3" fontId="14" fillId="0" borderId="103" xfId="0" applyNumberFormat="1" applyFont="1" applyBorder="1" applyAlignment="1">
      <alignment horizontal="center"/>
    </xf>
    <xf numFmtId="1" fontId="14" fillId="2" borderId="101" xfId="34" applyNumberFormat="1" applyFont="1" applyFill="1" applyBorder="1" applyAlignment="1">
      <alignment horizontal="center"/>
    </xf>
    <xf numFmtId="1" fontId="14" fillId="0" borderId="103" xfId="34" applyNumberFormat="1" applyFont="1" applyBorder="1" applyAlignment="1">
      <alignment horizontal="center"/>
    </xf>
    <xf numFmtId="0" fontId="13" fillId="2" borderId="2" xfId="0" applyFont="1" applyFill="1" applyBorder="1" applyAlignment="1">
      <alignment horizontal="left" vertical="center" wrapText="1"/>
    </xf>
    <xf numFmtId="3" fontId="13" fillId="0" borderId="101" xfId="0" applyNumberFormat="1" applyFont="1" applyBorder="1" applyAlignment="1">
      <alignment horizontal="center" vertical="center"/>
    </xf>
    <xf numFmtId="3" fontId="13" fillId="0" borderId="102" xfId="0" applyNumberFormat="1" applyFont="1" applyBorder="1" applyAlignment="1">
      <alignment horizontal="center" vertical="center"/>
    </xf>
    <xf numFmtId="3" fontId="13" fillId="0" borderId="103" xfId="0" applyNumberFormat="1" applyFont="1" applyBorder="1" applyAlignment="1">
      <alignment horizontal="center" vertical="center"/>
    </xf>
    <xf numFmtId="0" fontId="0" fillId="0" borderId="0" xfId="0" applyFont="1" applyAlignment="1">
      <alignment horizontal="center"/>
    </xf>
    <xf numFmtId="0" fontId="1" fillId="3" borderId="101" xfId="1" applyFont="1" applyFill="1" applyBorder="1"/>
    <xf numFmtId="6" fontId="1" fillId="3" borderId="6" xfId="0" quotePrefix="1" applyNumberFormat="1" applyFont="1" applyFill="1" applyBorder="1"/>
    <xf numFmtId="0" fontId="41" fillId="0" borderId="6" xfId="0" applyFont="1" applyBorder="1"/>
    <xf numFmtId="166" fontId="53" fillId="0" borderId="0" xfId="31" applyNumberFormat="1" applyFont="1" applyBorder="1" applyAlignment="1">
      <alignment horizontal="center"/>
    </xf>
    <xf numFmtId="0" fontId="41" fillId="0" borderId="6" xfId="0" applyFont="1" applyBorder="1" applyAlignment="1">
      <alignment horizontal="left" indent="3"/>
    </xf>
    <xf numFmtId="0" fontId="41" fillId="0" borderId="6" xfId="0" applyFont="1" applyBorder="1" applyAlignment="1">
      <alignment horizontal="left" wrapText="1" indent="3"/>
    </xf>
    <xf numFmtId="0" fontId="41" fillId="0" borderId="17" xfId="0" applyFont="1" applyBorder="1"/>
    <xf numFmtId="0" fontId="40" fillId="0" borderId="15" xfId="0" applyFont="1" applyBorder="1"/>
    <xf numFmtId="166" fontId="76" fillId="0" borderId="13" xfId="31" applyNumberFormat="1" applyFont="1" applyBorder="1" applyAlignment="1">
      <alignment horizontal="center"/>
    </xf>
    <xf numFmtId="0" fontId="41" fillId="0" borderId="18" xfId="0" applyFont="1" applyBorder="1"/>
    <xf numFmtId="0" fontId="40" fillId="0" borderId="16" xfId="0" applyFont="1" applyBorder="1"/>
    <xf numFmtId="166" fontId="76" fillId="0" borderId="19" xfId="31" applyNumberFormat="1" applyFont="1" applyBorder="1" applyAlignment="1">
      <alignment horizontal="center"/>
    </xf>
    <xf numFmtId="0" fontId="41" fillId="0" borderId="99" xfId="0" applyFont="1" applyBorder="1" applyAlignment="1">
      <alignment horizontal="left" vertical="center"/>
    </xf>
    <xf numFmtId="0" fontId="332" fillId="0" borderId="0" xfId="0" applyFont="1"/>
    <xf numFmtId="0" fontId="3" fillId="0" borderId="0" xfId="0" applyFont="1"/>
    <xf numFmtId="17" fontId="45" fillId="4" borderId="9" xfId="0" applyNumberFormat="1" applyFont="1" applyFill="1" applyBorder="1" applyAlignment="1">
      <alignment horizontal="center" wrapText="1"/>
    </xf>
    <xf numFmtId="0" fontId="40" fillId="0" borderId="0" xfId="0" applyFont="1"/>
    <xf numFmtId="0" fontId="1" fillId="3" borderId="113" xfId="0" applyFont="1" applyFill="1" applyBorder="1" applyAlignment="1">
      <alignment vertical="center"/>
    </xf>
    <xf numFmtId="0" fontId="1" fillId="3" borderId="102" xfId="11" applyFont="1" applyFill="1" applyBorder="1" applyAlignment="1">
      <alignment horizontal="center" vertical="center"/>
    </xf>
    <xf numFmtId="0" fontId="1" fillId="3" borderId="103" xfId="11" applyFont="1" applyFill="1" applyBorder="1" applyAlignment="1">
      <alignment horizontal="center" vertical="center"/>
    </xf>
    <xf numFmtId="0" fontId="1" fillId="3" borderId="2" xfId="11" applyFont="1" applyFill="1" applyBorder="1" applyAlignment="1">
      <alignment horizontal="center" vertical="center"/>
    </xf>
    <xf numFmtId="0" fontId="14" fillId="2" borderId="5" xfId="0" applyFont="1" applyFill="1" applyBorder="1" applyAlignment="1">
      <alignment vertical="center"/>
    </xf>
    <xf numFmtId="168" fontId="14" fillId="0" borderId="0" xfId="9" applyNumberFormat="1" applyFont="1" applyFill="1" applyBorder="1" applyAlignment="1">
      <alignment horizontal="center" vertical="center"/>
    </xf>
    <xf numFmtId="166" fontId="14" fillId="5" borderId="5" xfId="6" applyNumberFormat="1" applyFont="1" applyFill="1" applyBorder="1" applyAlignment="1">
      <alignment horizontal="center" vertical="center"/>
    </xf>
    <xf numFmtId="166" fontId="14" fillId="5" borderId="6" xfId="6" applyNumberFormat="1" applyFont="1" applyFill="1" applyBorder="1" applyAlignment="1">
      <alignment horizontal="center" vertical="center"/>
    </xf>
    <xf numFmtId="166" fontId="14" fillId="5" borderId="7" xfId="6" applyNumberFormat="1" applyFont="1" applyFill="1" applyBorder="1" applyAlignment="1">
      <alignment horizontal="center" vertical="center"/>
    </xf>
    <xf numFmtId="168" fontId="14" fillId="5" borderId="6" xfId="9" applyNumberFormat="1" applyFont="1" applyFill="1" applyBorder="1" applyAlignment="1">
      <alignment horizontal="center" vertical="center"/>
    </xf>
    <xf numFmtId="168" fontId="14" fillId="5" borderId="7" xfId="9" applyNumberFormat="1" applyFont="1" applyFill="1" applyBorder="1" applyAlignment="1">
      <alignment horizontal="center" vertical="center"/>
    </xf>
    <xf numFmtId="166" fontId="13" fillId="5" borderId="6" xfId="6" applyNumberFormat="1" applyFont="1" applyFill="1" applyBorder="1" applyAlignment="1">
      <alignment horizontal="center" vertical="center"/>
    </xf>
    <xf numFmtId="166" fontId="13" fillId="5" borderId="7" xfId="6" applyNumberFormat="1" applyFont="1" applyFill="1" applyBorder="1" applyAlignment="1">
      <alignment horizontal="center" vertical="center"/>
    </xf>
    <xf numFmtId="168" fontId="13" fillId="0" borderId="6" xfId="9" applyNumberFormat="1" applyFont="1" applyFill="1" applyBorder="1" applyAlignment="1">
      <alignment horizontal="center" vertical="center"/>
    </xf>
    <xf numFmtId="168" fontId="13" fillId="0" borderId="7" xfId="9" applyNumberFormat="1" applyFont="1" applyFill="1" applyBorder="1" applyAlignment="1">
      <alignment horizontal="center" vertical="center"/>
    </xf>
    <xf numFmtId="166" fontId="13" fillId="5" borderId="5" xfId="6" applyNumberFormat="1" applyFont="1" applyFill="1" applyBorder="1" applyAlignment="1">
      <alignment horizontal="center" vertical="center"/>
    </xf>
    <xf numFmtId="168" fontId="14" fillId="0" borderId="6" xfId="9" applyNumberFormat="1" applyFont="1" applyFill="1" applyBorder="1" applyAlignment="1">
      <alignment horizontal="center" vertical="center"/>
    </xf>
    <xf numFmtId="168" fontId="14" fillId="0" borderId="7" xfId="9" applyNumberFormat="1" applyFont="1" applyFill="1" applyBorder="1" applyAlignment="1">
      <alignment horizontal="center" vertical="center"/>
    </xf>
    <xf numFmtId="0" fontId="13" fillId="2" borderId="2" xfId="0" applyFont="1" applyFill="1" applyBorder="1" applyAlignment="1">
      <alignment vertical="center"/>
    </xf>
    <xf numFmtId="166" fontId="13" fillId="5" borderId="2" xfId="6" applyNumberFormat="1" applyFont="1" applyFill="1" applyBorder="1" applyAlignment="1">
      <alignment horizontal="center" vertical="center"/>
    </xf>
    <xf numFmtId="165" fontId="13" fillId="5" borderId="10" xfId="0" applyNumberFormat="1" applyFont="1" applyFill="1" applyBorder="1" applyAlignment="1">
      <alignment horizontal="center" vertical="center"/>
    </xf>
    <xf numFmtId="165" fontId="13" fillId="5" borderId="11" xfId="0" applyNumberFormat="1" applyFont="1" applyFill="1" applyBorder="1" applyAlignment="1">
      <alignment horizontal="center" vertical="center"/>
    </xf>
    <xf numFmtId="166" fontId="13" fillId="0" borderId="10" xfId="31" applyNumberFormat="1" applyFont="1" applyFill="1" applyBorder="1" applyAlignment="1">
      <alignment horizontal="center" vertical="center"/>
    </xf>
    <xf numFmtId="166" fontId="13" fillId="0" borderId="11" xfId="31" applyNumberFormat="1" applyFont="1" applyFill="1" applyBorder="1" applyAlignment="1">
      <alignment horizontal="center" vertical="center"/>
    </xf>
    <xf numFmtId="166" fontId="13" fillId="5" borderId="8" xfId="31" applyNumberFormat="1" applyFont="1" applyFill="1" applyBorder="1" applyAlignment="1">
      <alignment horizontal="center" vertical="center"/>
    </xf>
    <xf numFmtId="0" fontId="14" fillId="5" borderId="0" xfId="11" applyFont="1" applyFill="1"/>
    <xf numFmtId="166" fontId="13" fillId="0" borderId="0" xfId="0" applyNumberFormat="1" applyFont="1" applyAlignment="1">
      <alignment horizontal="center" vertical="center"/>
    </xf>
    <xf numFmtId="0" fontId="13" fillId="2" borderId="0" xfId="0" applyFont="1" applyFill="1" applyAlignment="1">
      <alignment horizontal="center" vertical="center"/>
    </xf>
    <xf numFmtId="10" fontId="13" fillId="2" borderId="0" xfId="0" applyNumberFormat="1" applyFont="1" applyFill="1" applyAlignment="1">
      <alignment horizontal="center" vertical="center"/>
    </xf>
    <xf numFmtId="10" fontId="13" fillId="0" borderId="0" xfId="0" applyNumberFormat="1" applyFont="1" applyAlignment="1">
      <alignment horizontal="center" vertical="center"/>
    </xf>
    <xf numFmtId="0" fontId="41" fillId="0" borderId="0" xfId="0" applyFont="1" applyAlignment="1">
      <alignment horizontal="center"/>
    </xf>
    <xf numFmtId="0" fontId="1" fillId="3" borderId="103" xfId="2" applyFont="1" applyFill="1" applyBorder="1" applyAlignment="1">
      <alignment horizontal="center"/>
    </xf>
    <xf numFmtId="0" fontId="14" fillId="2" borderId="5" xfId="0" applyFont="1" applyFill="1" applyBorder="1"/>
    <xf numFmtId="168" fontId="14" fillId="0" borderId="102" xfId="9" applyNumberFormat="1" applyFont="1" applyFill="1" applyBorder="1" applyAlignment="1">
      <alignment horizontal="center" vertical="center"/>
    </xf>
    <xf numFmtId="166" fontId="14" fillId="5" borderId="103" xfId="6" applyNumberFormat="1" applyFont="1" applyFill="1" applyBorder="1" applyAlignment="1">
      <alignment horizontal="center" vertical="center"/>
    </xf>
    <xf numFmtId="0" fontId="333" fillId="2" borderId="0" xfId="0" applyFont="1" applyFill="1"/>
    <xf numFmtId="0" fontId="334" fillId="0" borderId="0" xfId="0" applyFont="1"/>
    <xf numFmtId="0" fontId="1" fillId="4" borderId="8" xfId="0" applyFont="1" applyFill="1" applyBorder="1"/>
    <xf numFmtId="0" fontId="1" fillId="4" borderId="11" xfId="0" applyFont="1" applyFill="1" applyBorder="1" applyAlignment="1">
      <alignment horizontal="center"/>
    </xf>
    <xf numFmtId="3" fontId="14" fillId="0" borderId="6" xfId="0" applyNumberFormat="1" applyFont="1" applyBorder="1" applyAlignment="1">
      <alignment horizontal="center"/>
    </xf>
    <xf numFmtId="0" fontId="14" fillId="2" borderId="8" xfId="0" applyFont="1" applyFill="1" applyBorder="1"/>
    <xf numFmtId="3" fontId="14" fillId="0" borderId="9" xfId="0" applyNumberFormat="1" applyFont="1" applyBorder="1" applyAlignment="1">
      <alignment horizontal="center"/>
    </xf>
    <xf numFmtId="10" fontId="14" fillId="0" borderId="11" xfId="0" applyNumberFormat="1" applyFont="1" applyBorder="1" applyAlignment="1">
      <alignment horizontal="center"/>
    </xf>
    <xf numFmtId="17" fontId="1" fillId="3" borderId="8" xfId="0" applyNumberFormat="1" applyFont="1" applyFill="1" applyBorder="1" applyAlignment="1">
      <alignment horizontal="center"/>
    </xf>
    <xf numFmtId="0" fontId="0" fillId="0" borderId="104" xfId="0" applyFont="1" applyBorder="1"/>
    <xf numFmtId="166" fontId="14" fillId="0" borderId="104" xfId="0" applyNumberFormat="1" applyFont="1" applyBorder="1" applyAlignment="1">
      <alignment horizontal="center"/>
    </xf>
    <xf numFmtId="0" fontId="0" fillId="0" borderId="6" xfId="0" applyFont="1" applyBorder="1"/>
    <xf numFmtId="166" fontId="0" fillId="0" borderId="5" xfId="0" applyNumberFormat="1" applyFont="1" applyBorder="1" applyAlignment="1">
      <alignment horizontal="center"/>
    </xf>
    <xf numFmtId="0" fontId="0" fillId="0" borderId="101" xfId="0" applyFont="1" applyBorder="1"/>
    <xf numFmtId="166" fontId="0" fillId="0" borderId="2" xfId="0" applyNumberFormat="1" applyFont="1" applyBorder="1" applyAlignment="1">
      <alignment horizontal="center"/>
    </xf>
    <xf numFmtId="0" fontId="1" fillId="3" borderId="8" xfId="11" applyFont="1" applyFill="1" applyBorder="1" applyAlignment="1">
      <alignment horizontal="left" vertical="center" wrapText="1"/>
    </xf>
    <xf numFmtId="168" fontId="1" fillId="3" borderId="9" xfId="34" applyNumberFormat="1" applyFont="1" applyFill="1" applyBorder="1" applyAlignment="1">
      <alignment horizontal="center" vertical="top" wrapText="1"/>
    </xf>
    <xf numFmtId="168" fontId="1" fillId="3" borderId="9" xfId="34" applyNumberFormat="1" applyFont="1" applyFill="1" applyBorder="1" applyAlignment="1">
      <alignment horizontal="center" vertical="center" wrapText="1"/>
    </xf>
    <xf numFmtId="168" fontId="1" fillId="3" borderId="11" xfId="34" applyNumberFormat="1" applyFont="1" applyFill="1" applyBorder="1" applyAlignment="1">
      <alignment horizontal="center" vertical="top" wrapText="1"/>
    </xf>
    <xf numFmtId="168" fontId="1" fillId="3" borderId="10" xfId="34" applyNumberFormat="1" applyFont="1" applyFill="1" applyBorder="1" applyAlignment="1">
      <alignment horizontal="center" vertical="top" wrapText="1"/>
    </xf>
    <xf numFmtId="168" fontId="1" fillId="3" borderId="11" xfId="34" applyNumberFormat="1" applyFont="1" applyFill="1" applyBorder="1" applyAlignment="1">
      <alignment horizontal="center" vertical="center" wrapText="1"/>
    </xf>
    <xf numFmtId="0" fontId="14" fillId="0" borderId="5" xfId="11" applyFont="1" applyBorder="1" applyAlignment="1">
      <alignment vertical="center"/>
    </xf>
    <xf numFmtId="3" fontId="14" fillId="0" borderId="14" xfId="11" applyNumberFormat="1" applyFont="1" applyBorder="1" applyAlignment="1">
      <alignment vertical="center"/>
    </xf>
    <xf numFmtId="3" fontId="14" fillId="0" borderId="0" xfId="11" applyNumberFormat="1" applyFont="1" applyAlignment="1">
      <alignment vertical="center"/>
    </xf>
    <xf numFmtId="166" fontId="14" fillId="0" borderId="7" xfId="31" applyNumberFormat="1" applyFont="1" applyFill="1" applyBorder="1" applyAlignment="1">
      <alignment vertical="center"/>
    </xf>
    <xf numFmtId="3" fontId="14" fillId="0" borderId="6" xfId="11" applyNumberFormat="1" applyFont="1" applyBorder="1" applyAlignment="1">
      <alignment vertical="center"/>
    </xf>
    <xf numFmtId="3" fontId="14" fillId="0" borderId="7" xfId="11" applyNumberFormat="1" applyFont="1" applyBorder="1" applyAlignment="1">
      <alignment vertical="center"/>
    </xf>
    <xf numFmtId="168" fontId="14" fillId="0" borderId="0" xfId="34" applyNumberFormat="1" applyFont="1" applyFill="1" applyAlignment="1">
      <alignment vertical="center"/>
    </xf>
    <xf numFmtId="168" fontId="14" fillId="0" borderId="6" xfId="34" applyNumberFormat="1" applyFont="1" applyFill="1" applyBorder="1" applyAlignment="1">
      <alignment vertical="center"/>
    </xf>
    <xf numFmtId="168" fontId="14" fillId="0" borderId="7" xfId="34" applyNumberFormat="1" applyFont="1" applyFill="1" applyBorder="1" applyAlignment="1">
      <alignment vertical="center"/>
    </xf>
    <xf numFmtId="167" fontId="14" fillId="0" borderId="0" xfId="34" applyNumberFormat="1" applyFont="1" applyFill="1" applyAlignment="1">
      <alignment vertical="center"/>
    </xf>
    <xf numFmtId="0" fontId="14" fillId="6" borderId="2" xfId="11" applyFont="1" applyFill="1" applyBorder="1" applyAlignment="1">
      <alignment vertical="center"/>
    </xf>
    <xf numFmtId="168" fontId="14" fillId="0" borderId="102" xfId="34" applyNumberFormat="1" applyFont="1" applyFill="1" applyBorder="1" applyAlignment="1">
      <alignment vertical="center"/>
    </xf>
    <xf numFmtId="168" fontId="14" fillId="0" borderId="102" xfId="11" applyNumberFormat="1" applyFont="1" applyBorder="1" applyAlignment="1">
      <alignment vertical="center"/>
    </xf>
    <xf numFmtId="166" fontId="14" fillId="0" borderId="103" xfId="31" applyNumberFormat="1" applyFont="1" applyFill="1" applyBorder="1" applyAlignment="1">
      <alignment vertical="center"/>
    </xf>
    <xf numFmtId="168" fontId="14" fillId="5" borderId="101" xfId="34" applyNumberFormat="1" applyFont="1" applyFill="1" applyBorder="1" applyAlignment="1">
      <alignment vertical="center"/>
    </xf>
    <xf numFmtId="168" fontId="14" fillId="5" borderId="103" xfId="11" applyNumberFormat="1" applyFont="1" applyFill="1" applyBorder="1" applyAlignment="1">
      <alignment vertical="center"/>
    </xf>
    <xf numFmtId="166" fontId="14" fillId="5" borderId="103" xfId="31" applyNumberFormat="1" applyFont="1" applyFill="1" applyBorder="1" applyAlignment="1">
      <alignment vertical="center"/>
    </xf>
    <xf numFmtId="0" fontId="335" fillId="6" borderId="0" xfId="11" applyFont="1" applyFill="1" applyAlignment="1">
      <alignment horizontal="left"/>
    </xf>
    <xf numFmtId="0" fontId="335" fillId="6" borderId="0" xfId="11" applyFont="1" applyFill="1" applyAlignment="1">
      <alignment horizontal="left" vertical="center"/>
    </xf>
    <xf numFmtId="0" fontId="335" fillId="5" borderId="0" xfId="11" applyFont="1" applyFill="1"/>
    <xf numFmtId="0" fontId="89" fillId="0" borderId="0" xfId="0" applyFont="1"/>
    <xf numFmtId="0" fontId="335" fillId="2" borderId="0" xfId="0" applyFont="1" applyFill="1"/>
    <xf numFmtId="166" fontId="30" fillId="0" borderId="22" xfId="13" applyNumberFormat="1" applyFont="1" applyBorder="1" applyAlignment="1">
      <alignment horizontal="center"/>
    </xf>
    <xf numFmtId="0" fontId="13" fillId="2" borderId="98" xfId="0" applyFont="1" applyFill="1" applyBorder="1" applyAlignment="1">
      <alignment horizontal="left"/>
    </xf>
    <xf numFmtId="0" fontId="14" fillId="2" borderId="98" xfId="0" applyFont="1" applyFill="1" applyBorder="1" applyAlignment="1">
      <alignment horizontal="center" vertical="center"/>
    </xf>
    <xf numFmtId="0" fontId="13" fillId="2" borderId="99" xfId="0" applyFont="1" applyFill="1" applyBorder="1" applyAlignment="1">
      <alignment horizontal="center" vertical="center"/>
    </xf>
    <xf numFmtId="0" fontId="13" fillId="2" borderId="100" xfId="0" applyFont="1" applyFill="1" applyBorder="1" applyAlignment="1">
      <alignment horizontal="center" vertical="center"/>
    </xf>
    <xf numFmtId="0" fontId="13" fillId="2" borderId="98" xfId="0" applyFont="1" applyFill="1" applyBorder="1" applyAlignment="1">
      <alignment horizontal="center" vertical="center"/>
    </xf>
    <xf numFmtId="0" fontId="14" fillId="2" borderId="6" xfId="0" applyFont="1" applyFill="1" applyBorder="1" applyAlignment="1">
      <alignment horizontal="left" vertical="center"/>
    </xf>
    <xf numFmtId="3" fontId="14" fillId="2" borderId="6" xfId="0" applyNumberFormat="1" applyFont="1" applyFill="1" applyBorder="1" applyAlignment="1">
      <alignment horizontal="center" vertical="center"/>
    </xf>
    <xf numFmtId="3" fontId="14" fillId="0" borderId="0" xfId="0" applyNumberFormat="1" applyFont="1" applyAlignment="1">
      <alignment horizontal="center" vertical="center"/>
    </xf>
    <xf numFmtId="3" fontId="14" fillId="2" borderId="7" xfId="0" applyNumberFormat="1" applyFont="1" applyFill="1" applyBorder="1" applyAlignment="1">
      <alignment horizontal="center" vertical="center"/>
    </xf>
    <xf numFmtId="0" fontId="13" fillId="2" borderId="6" xfId="0" applyFont="1" applyFill="1" applyBorder="1"/>
    <xf numFmtId="3" fontId="13" fillId="2" borderId="6" xfId="0" applyNumberFormat="1" applyFont="1" applyFill="1" applyBorder="1" applyAlignment="1">
      <alignment horizontal="center" vertical="center"/>
    </xf>
    <xf numFmtId="3" fontId="13" fillId="0" borderId="0" xfId="0" applyNumberFormat="1" applyFont="1" applyAlignment="1">
      <alignment horizontal="center" vertical="center"/>
    </xf>
    <xf numFmtId="3" fontId="13" fillId="2" borderId="7" xfId="0" applyNumberFormat="1" applyFont="1" applyFill="1" applyBorder="1" applyAlignment="1">
      <alignment horizontal="center" vertical="center"/>
    </xf>
    <xf numFmtId="0" fontId="14" fillId="2" borderId="6" xfId="0" applyFont="1" applyFill="1" applyBorder="1" applyAlignment="1">
      <alignment horizontal="left" indent="1"/>
    </xf>
    <xf numFmtId="0" fontId="13" fillId="2" borderId="6" xfId="0" applyFont="1" applyFill="1" applyBorder="1" applyAlignment="1">
      <alignment horizontal="left"/>
    </xf>
    <xf numFmtId="0" fontId="13" fillId="2" borderId="6" xfId="0" applyFont="1" applyFill="1" applyBorder="1" applyAlignment="1">
      <alignment horizont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3" fontId="14" fillId="2" borderId="0" xfId="0" applyNumberFormat="1" applyFont="1" applyFill="1" applyAlignment="1">
      <alignment horizontal="center" vertical="center"/>
    </xf>
    <xf numFmtId="3" fontId="13" fillId="2" borderId="0" xfId="0" applyNumberFormat="1" applyFont="1" applyFill="1" applyAlignment="1">
      <alignment horizontal="center" vertical="center"/>
    </xf>
    <xf numFmtId="0" fontId="13" fillId="2" borderId="6" xfId="0" applyFont="1" applyFill="1" applyBorder="1" applyAlignment="1">
      <alignment vertical="center"/>
    </xf>
    <xf numFmtId="0" fontId="13" fillId="2" borderId="101" xfId="0" applyFont="1" applyFill="1" applyBorder="1" applyAlignment="1">
      <alignment horizontal="left"/>
    </xf>
    <xf numFmtId="3" fontId="13" fillId="2" borderId="101" xfId="0" applyNumberFormat="1" applyFont="1" applyFill="1" applyBorder="1" applyAlignment="1">
      <alignment horizontal="center" vertical="center"/>
    </xf>
    <xf numFmtId="3" fontId="13" fillId="2" borderId="102" xfId="0" applyNumberFormat="1" applyFont="1" applyFill="1" applyBorder="1" applyAlignment="1">
      <alignment horizontal="center" vertical="center"/>
    </xf>
    <xf numFmtId="3" fontId="13" fillId="2" borderId="103" xfId="0" applyNumberFormat="1" applyFont="1" applyFill="1" applyBorder="1" applyAlignment="1">
      <alignment horizontal="center" vertical="center"/>
    </xf>
    <xf numFmtId="166" fontId="13" fillId="2" borderId="101" xfId="0" applyNumberFormat="1" applyFont="1" applyFill="1" applyBorder="1" applyAlignment="1">
      <alignment horizontal="center" vertical="center"/>
    </xf>
    <xf numFmtId="166" fontId="13" fillId="2" borderId="103" xfId="0" applyNumberFormat="1" applyFont="1" applyFill="1" applyBorder="1" applyAlignment="1">
      <alignment horizontal="center" vertical="center"/>
    </xf>
    <xf numFmtId="0" fontId="13" fillId="2" borderId="0" xfId="0" applyFont="1" applyFill="1" applyAlignment="1">
      <alignment horizontal="center"/>
    </xf>
    <xf numFmtId="0" fontId="13" fillId="2" borderId="0" xfId="0" applyFont="1" applyFill="1" applyAlignment="1">
      <alignment vertical="center"/>
    </xf>
    <xf numFmtId="3" fontId="14" fillId="2" borderId="98" xfId="0" applyNumberFormat="1" applyFont="1" applyFill="1" applyBorder="1" applyAlignment="1">
      <alignment vertical="center"/>
    </xf>
    <xf numFmtId="3" fontId="14" fillId="2" borderId="99" xfId="0" applyNumberFormat="1" applyFont="1" applyFill="1" applyBorder="1" applyAlignment="1">
      <alignment vertical="center"/>
    </xf>
    <xf numFmtId="3" fontId="14" fillId="2" borderId="100" xfId="0" applyNumberFormat="1" applyFont="1" applyFill="1" applyBorder="1" applyAlignment="1">
      <alignment vertical="center"/>
    </xf>
    <xf numFmtId="166" fontId="14" fillId="2" borderId="98" xfId="0" applyNumberFormat="1" applyFont="1" applyFill="1" applyBorder="1" applyAlignment="1">
      <alignment horizontal="center" vertical="center"/>
    </xf>
    <xf numFmtId="166" fontId="14" fillId="2" borderId="100" xfId="0" applyNumberFormat="1" applyFont="1" applyFill="1" applyBorder="1" applyAlignment="1">
      <alignment horizontal="center" vertical="center"/>
    </xf>
    <xf numFmtId="3" fontId="13" fillId="2" borderId="6" xfId="0" applyNumberFormat="1" applyFont="1" applyFill="1" applyBorder="1" applyAlignment="1">
      <alignment vertical="center"/>
    </xf>
    <xf numFmtId="3" fontId="13" fillId="2" borderId="0" xfId="0" applyNumberFormat="1" applyFont="1" applyFill="1" applyAlignment="1">
      <alignment vertical="center"/>
    </xf>
    <xf numFmtId="3" fontId="13" fillId="2" borderId="7" xfId="0" applyNumberFormat="1" applyFont="1" applyFill="1" applyBorder="1" applyAlignment="1">
      <alignment vertical="center"/>
    </xf>
    <xf numFmtId="3" fontId="14" fillId="0" borderId="6" xfId="0" applyNumberFormat="1" applyFont="1" applyBorder="1" applyAlignment="1">
      <alignment horizontal="right" vertical="center"/>
    </xf>
    <xf numFmtId="0" fontId="14" fillId="0" borderId="0" xfId="0" applyFont="1" applyAlignment="1">
      <alignment horizontal="right" vertical="center"/>
    </xf>
    <xf numFmtId="0" fontId="13" fillId="2" borderId="101" xfId="0" applyFont="1" applyFill="1" applyBorder="1" applyAlignment="1">
      <alignment vertical="center"/>
    </xf>
    <xf numFmtId="3" fontId="13" fillId="2" borderId="101" xfId="0" applyNumberFormat="1" applyFont="1" applyFill="1" applyBorder="1" applyAlignment="1">
      <alignment vertical="center"/>
    </xf>
    <xf numFmtId="3" fontId="13" fillId="2" borderId="102" xfId="0" applyNumberFormat="1" applyFont="1" applyFill="1" applyBorder="1" applyAlignment="1">
      <alignment vertical="center"/>
    </xf>
    <xf numFmtId="3" fontId="13" fillId="2" borderId="103" xfId="0" applyNumberFormat="1" applyFont="1" applyFill="1" applyBorder="1" applyAlignment="1">
      <alignment vertical="center"/>
    </xf>
    <xf numFmtId="166" fontId="14" fillId="0" borderId="98" xfId="0" applyNumberFormat="1" applyFont="1" applyBorder="1" applyAlignment="1">
      <alignment horizontal="right" vertical="center"/>
    </xf>
    <xf numFmtId="166" fontId="14" fillId="0" borderId="99" xfId="0" applyNumberFormat="1" applyFont="1" applyBorder="1" applyAlignment="1">
      <alignment horizontal="right" vertical="center"/>
    </xf>
    <xf numFmtId="287" fontId="14" fillId="0" borderId="114" xfId="55" quotePrefix="1" applyNumberFormat="1" applyFont="1" applyFill="1" applyBorder="1" applyAlignment="1">
      <alignment horizontal="right" vertical="center"/>
    </xf>
    <xf numFmtId="287" fontId="14" fillId="0" borderId="115" xfId="55" quotePrefix="1" applyNumberFormat="1" applyFont="1" applyFill="1" applyBorder="1" applyAlignment="1">
      <alignment horizontal="right" vertical="center"/>
    </xf>
    <xf numFmtId="166" fontId="14" fillId="0" borderId="6" xfId="0" applyNumberFormat="1" applyFont="1" applyBorder="1" applyAlignment="1">
      <alignment horizontal="right" vertical="center"/>
    </xf>
    <xf numFmtId="166" fontId="14" fillId="0" borderId="0" xfId="0" applyNumberFormat="1" applyFont="1" applyAlignment="1">
      <alignment horizontal="right" vertical="center"/>
    </xf>
    <xf numFmtId="287" fontId="14" fillId="0" borderId="6" xfId="55" quotePrefix="1" applyNumberFormat="1" applyFont="1" applyFill="1" applyBorder="1" applyAlignment="1">
      <alignment horizontal="right" vertical="center"/>
    </xf>
    <xf numFmtId="287" fontId="14" fillId="0" borderId="7" xfId="55" quotePrefix="1" applyNumberFormat="1" applyFont="1" applyFill="1" applyBorder="1" applyAlignment="1">
      <alignment horizontal="right" vertical="center"/>
    </xf>
    <xf numFmtId="166" fontId="14" fillId="2" borderId="6" xfId="0" applyNumberFormat="1" applyFont="1" applyFill="1" applyBorder="1" applyAlignment="1">
      <alignment horizontal="right" vertical="center"/>
    </xf>
    <xf numFmtId="166" fontId="14" fillId="2" borderId="0" xfId="0" applyNumberFormat="1" applyFont="1" applyFill="1" applyAlignment="1">
      <alignment horizontal="right" vertical="center"/>
    </xf>
    <xf numFmtId="0" fontId="14" fillId="2" borderId="18" xfId="0" applyFont="1" applyFill="1" applyBorder="1" applyAlignment="1">
      <alignment horizontal="right" vertical="center"/>
    </xf>
    <xf numFmtId="0" fontId="14" fillId="2" borderId="21" xfId="0" applyFont="1" applyFill="1" applyBorder="1" applyAlignment="1">
      <alignment horizontal="right" vertical="center"/>
    </xf>
    <xf numFmtId="0" fontId="14" fillId="2" borderId="20" xfId="0" applyFont="1" applyFill="1" applyBorder="1" applyAlignment="1">
      <alignment horizontal="right" vertical="center"/>
    </xf>
    <xf numFmtId="167" fontId="14" fillId="0" borderId="114" xfId="55" quotePrefix="1" applyNumberFormat="1" applyFont="1" applyFill="1" applyBorder="1" applyAlignment="1">
      <alignment horizontal="right" vertical="center"/>
    </xf>
    <xf numFmtId="167" fontId="14" fillId="0" borderId="115" xfId="55" quotePrefix="1" applyNumberFormat="1" applyFont="1" applyFill="1" applyBorder="1" applyAlignment="1">
      <alignment horizontal="right" vertical="center"/>
    </xf>
    <xf numFmtId="3" fontId="14" fillId="2" borderId="101" xfId="0" applyNumberFormat="1" applyFont="1" applyFill="1" applyBorder="1" applyAlignment="1">
      <alignment horizontal="right" vertical="center"/>
    </xf>
    <xf numFmtId="3" fontId="14" fillId="2" borderId="102" xfId="0" applyNumberFormat="1" applyFont="1" applyFill="1" applyBorder="1" applyAlignment="1">
      <alignment horizontal="right" vertical="center"/>
    </xf>
    <xf numFmtId="3" fontId="14" fillId="2" borderId="103" xfId="0" applyNumberFormat="1" applyFont="1" applyFill="1" applyBorder="1" applyAlignment="1">
      <alignment horizontal="right" vertical="center"/>
    </xf>
    <xf numFmtId="167" fontId="14" fillId="0" borderId="101" xfId="55" applyNumberFormat="1" applyFont="1" applyFill="1" applyBorder="1" applyAlignment="1">
      <alignment horizontal="right" vertical="center"/>
    </xf>
    <xf numFmtId="167" fontId="14" fillId="0" borderId="103" xfId="55" applyNumberFormat="1" applyFont="1" applyFill="1" applyBorder="1" applyAlignment="1">
      <alignment horizontal="righ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41" fillId="2" borderId="0" xfId="0" applyFont="1" applyFill="1"/>
    <xf numFmtId="0" fontId="1" fillId="3" borderId="113" xfId="56" applyFont="1" applyFill="1" applyBorder="1" applyAlignment="1">
      <alignment horizontal="center" vertical="top"/>
    </xf>
    <xf numFmtId="166" fontId="14" fillId="5" borderId="114" xfId="6" applyNumberFormat="1" applyFont="1" applyFill="1" applyBorder="1" applyAlignment="1">
      <alignment horizontal="center" vertical="center"/>
    </xf>
    <xf numFmtId="166" fontId="14" fillId="5" borderId="115" xfId="6" applyNumberFormat="1" applyFont="1" applyFill="1" applyBorder="1" applyAlignment="1">
      <alignment horizontal="center" vertical="center"/>
    </xf>
    <xf numFmtId="168" fontId="14" fillId="0" borderId="114" xfId="9" applyNumberFormat="1" applyFont="1" applyFill="1" applyBorder="1" applyAlignment="1">
      <alignment horizontal="center" vertical="center"/>
    </xf>
    <xf numFmtId="168" fontId="14" fillId="0" borderId="115" xfId="9" applyNumberFormat="1" applyFont="1" applyFill="1" applyBorder="1" applyAlignment="1">
      <alignment horizontal="center" vertical="center"/>
    </xf>
    <xf numFmtId="0" fontId="1" fillId="4" borderId="113" xfId="0" applyFont="1" applyFill="1" applyBorder="1" applyAlignment="1">
      <alignment vertical="center"/>
    </xf>
    <xf numFmtId="0" fontId="3" fillId="4" borderId="2" xfId="0" applyFont="1" applyFill="1" applyBorder="1" applyAlignment="1">
      <alignment vertical="center"/>
    </xf>
    <xf numFmtId="0" fontId="27" fillId="0" borderId="0" xfId="0" applyFont="1" applyFill="1" applyAlignment="1">
      <alignment horizontal="center"/>
    </xf>
    <xf numFmtId="0" fontId="30" fillId="0" borderId="0" xfId="0" applyFont="1" applyFill="1"/>
    <xf numFmtId="0" fontId="27" fillId="0" borderId="0" xfId="0" applyFont="1" applyFill="1" applyAlignment="1"/>
    <xf numFmtId="0" fontId="28" fillId="4" borderId="114" xfId="0" applyFont="1" applyFill="1" applyBorder="1" applyAlignment="1">
      <alignment horizontal="center"/>
    </xf>
    <xf numFmtId="0" fontId="28" fillId="4" borderId="99" xfId="0" applyFont="1" applyFill="1" applyBorder="1" applyAlignment="1">
      <alignment horizontal="center"/>
    </xf>
    <xf numFmtId="0" fontId="28" fillId="4" borderId="115" xfId="0" applyFont="1" applyFill="1" applyBorder="1" applyAlignment="1">
      <alignment horizontal="center"/>
    </xf>
    <xf numFmtId="0" fontId="28" fillId="4" borderId="101" xfId="0" applyFont="1" applyFill="1" applyBorder="1" applyAlignment="1">
      <alignment horizontal="left"/>
    </xf>
    <xf numFmtId="0" fontId="336" fillId="0" borderId="0" xfId="1" applyFont="1" applyFill="1" applyBorder="1"/>
    <xf numFmtId="0" fontId="13" fillId="0" borderId="0" xfId="0" applyFont="1" applyFill="1" applyAlignment="1">
      <alignment horizontal="center"/>
    </xf>
    <xf numFmtId="0" fontId="27" fillId="3" borderId="114" xfId="0" applyFont="1" applyFill="1" applyBorder="1" applyAlignment="1">
      <alignment horizontal="center"/>
    </xf>
    <xf numFmtId="0" fontId="27" fillId="3" borderId="99" xfId="0" applyFont="1" applyFill="1" applyBorder="1" applyAlignment="1">
      <alignment horizontal="center"/>
    </xf>
    <xf numFmtId="0" fontId="27" fillId="3" borderId="115" xfId="0" applyFont="1" applyFill="1" applyBorder="1" applyAlignment="1">
      <alignment horizontal="center"/>
    </xf>
    <xf numFmtId="0" fontId="336" fillId="0" borderId="0" xfId="1" applyFont="1" applyFill="1" applyBorder="1" applyAlignment="1"/>
    <xf numFmtId="0" fontId="13" fillId="0" borderId="0" xfId="0" applyFont="1" applyFill="1" applyAlignment="1"/>
    <xf numFmtId="0" fontId="30" fillId="4" borderId="113" xfId="0" applyFont="1" applyFill="1" applyBorder="1" applyAlignment="1">
      <alignment horizontal="centerContinuous"/>
    </xf>
    <xf numFmtId="0" fontId="30" fillId="4" borderId="2" xfId="0" applyFont="1" applyFill="1" applyBorder="1"/>
    <xf numFmtId="0" fontId="30" fillId="3" borderId="113" xfId="54" applyFont="1" applyFill="1" applyBorder="1" applyAlignment="1">
      <alignment horizontal="centerContinuous"/>
    </xf>
    <xf numFmtId="0" fontId="30" fillId="3" borderId="2" xfId="54" applyFont="1" applyFill="1" applyBorder="1"/>
    <xf numFmtId="0" fontId="339" fillId="0" borderId="0" xfId="1" applyFont="1" applyFill="1" applyBorder="1"/>
    <xf numFmtId="0" fontId="65" fillId="0" borderId="0" xfId="0" applyFont="1" applyFill="1" applyAlignment="1">
      <alignment horizontal="center"/>
    </xf>
    <xf numFmtId="0" fontId="65" fillId="0" borderId="0" xfId="0" applyFont="1" applyFill="1"/>
    <xf numFmtId="0" fontId="28" fillId="4" borderId="113" xfId="0" applyFont="1" applyFill="1" applyBorder="1" applyAlignment="1">
      <alignment vertical="center"/>
    </xf>
    <xf numFmtId="0" fontId="32" fillId="4" borderId="2" xfId="0" applyFont="1" applyFill="1" applyBorder="1" applyAlignment="1">
      <alignment vertical="center"/>
    </xf>
    <xf numFmtId="0" fontId="30" fillId="0" borderId="0" xfId="0" applyFont="1" applyFill="1" applyAlignment="1">
      <alignment vertical="center"/>
    </xf>
    <xf numFmtId="0" fontId="30" fillId="0" borderId="0" xfId="0" applyFont="1" applyFill="1" applyAlignment="1">
      <alignment horizontal="center" vertical="center"/>
    </xf>
    <xf numFmtId="0" fontId="14" fillId="0" borderId="0" xfId="0" applyFont="1" applyFill="1" applyAlignment="1">
      <alignment vertical="center"/>
    </xf>
    <xf numFmtId="0" fontId="14" fillId="0" borderId="0" xfId="0" applyFont="1" applyFill="1" applyAlignment="1">
      <alignment horizontal="center" vertical="center"/>
    </xf>
    <xf numFmtId="167" fontId="65" fillId="0" borderId="0" xfId="0" applyNumberFormat="1" applyFont="1" applyFill="1"/>
    <xf numFmtId="0" fontId="340" fillId="3" borderId="102" xfId="1" applyFont="1" applyFill="1" applyBorder="1"/>
    <xf numFmtId="0" fontId="343" fillId="3" borderId="102" xfId="1" applyFont="1" applyFill="1" applyBorder="1"/>
    <xf numFmtId="17" fontId="341" fillId="3" borderId="101" xfId="0" quotePrefix="1" applyNumberFormat="1" applyFont="1" applyFill="1" applyBorder="1" applyAlignment="1">
      <alignment horizontal="center" vertical="center"/>
    </xf>
    <xf numFmtId="17" fontId="341" fillId="3" borderId="102" xfId="0" quotePrefix="1" applyNumberFormat="1" applyFont="1" applyFill="1" applyBorder="1" applyAlignment="1">
      <alignment horizontal="center" vertical="center"/>
    </xf>
    <xf numFmtId="17" fontId="341" fillId="3" borderId="103" xfId="0" quotePrefix="1" applyNumberFormat="1" applyFont="1" applyFill="1" applyBorder="1" applyAlignment="1">
      <alignment horizontal="center" vertical="center"/>
    </xf>
    <xf numFmtId="0" fontId="341" fillId="3" borderId="101" xfId="35" applyFont="1" applyFill="1" applyBorder="1" applyAlignment="1">
      <alignment horizontal="center"/>
    </xf>
    <xf numFmtId="0" fontId="341" fillId="3" borderId="103" xfId="35" applyFont="1" applyFill="1" applyBorder="1" applyAlignment="1">
      <alignment horizontal="center"/>
    </xf>
    <xf numFmtId="0" fontId="344" fillId="7" borderId="104" xfId="35" applyFont="1" applyFill="1" applyBorder="1" applyAlignment="1">
      <alignment vertical="center"/>
    </xf>
    <xf numFmtId="3" fontId="344" fillId="0" borderId="114" xfId="35" applyNumberFormat="1" applyFont="1" applyBorder="1" applyAlignment="1">
      <alignment horizontal="center" vertical="center"/>
    </xf>
    <xf numFmtId="3" fontId="344" fillId="0" borderId="99" xfId="35" applyNumberFormat="1" applyFont="1" applyBorder="1" applyAlignment="1">
      <alignment horizontal="center" vertical="center"/>
    </xf>
    <xf numFmtId="3" fontId="344" fillId="0" borderId="115" xfId="35" applyNumberFormat="1" applyFont="1" applyBorder="1" applyAlignment="1">
      <alignment horizontal="center" vertical="center"/>
    </xf>
    <xf numFmtId="166" fontId="344" fillId="0" borderId="99" xfId="37" applyNumberFormat="1" applyFont="1" applyFill="1" applyBorder="1" applyAlignment="1">
      <alignment horizontal="center" vertical="center"/>
    </xf>
    <xf numFmtId="166" fontId="344" fillId="0" borderId="115" xfId="37" applyNumberFormat="1" applyFont="1" applyFill="1" applyBorder="1" applyAlignment="1">
      <alignment horizontal="center" vertical="center"/>
    </xf>
    <xf numFmtId="166" fontId="344" fillId="0" borderId="6" xfId="37" applyNumberFormat="1" applyFont="1" applyFill="1" applyBorder="1" applyAlignment="1">
      <alignment horizontal="center" vertical="center"/>
    </xf>
    <xf numFmtId="166" fontId="344" fillId="0" borderId="0" xfId="37" applyNumberFormat="1" applyFont="1" applyFill="1" applyBorder="1" applyAlignment="1">
      <alignment horizontal="center" vertical="center"/>
    </xf>
    <xf numFmtId="166" fontId="344" fillId="0" borderId="7" xfId="37" applyNumberFormat="1" applyFont="1" applyFill="1" applyBorder="1" applyAlignment="1">
      <alignment horizontal="center" vertical="center"/>
    </xf>
    <xf numFmtId="0" fontId="344" fillId="7" borderId="5" xfId="35" applyFont="1" applyFill="1" applyBorder="1" applyAlignment="1">
      <alignment horizontal="left" vertical="center" indent="1"/>
    </xf>
    <xf numFmtId="3" fontId="344" fillId="0" borderId="6" xfId="35" applyNumberFormat="1" applyFont="1" applyBorder="1" applyAlignment="1">
      <alignment horizontal="center" vertical="center"/>
    </xf>
    <xf numFmtId="3" fontId="344" fillId="0" borderId="0" xfId="35" applyNumberFormat="1" applyFont="1" applyAlignment="1">
      <alignment horizontal="center" vertical="center"/>
    </xf>
    <xf numFmtId="3" fontId="344" fillId="0" borderId="7" xfId="35" applyNumberFormat="1" applyFont="1" applyBorder="1" applyAlignment="1">
      <alignment horizontal="center" vertical="center"/>
    </xf>
    <xf numFmtId="0" fontId="89" fillId="7" borderId="5" xfId="35" applyFont="1" applyFill="1" applyBorder="1" applyAlignment="1">
      <alignment horizontal="left" vertical="center" indent="1"/>
    </xf>
    <xf numFmtId="3" fontId="345" fillId="0" borderId="6" xfId="35" applyNumberFormat="1" applyFont="1" applyBorder="1" applyAlignment="1">
      <alignment horizontal="center" vertical="center"/>
    </xf>
    <xf numFmtId="3" fontId="345" fillId="0" borderId="0" xfId="35" applyNumberFormat="1" applyFont="1" applyAlignment="1">
      <alignment horizontal="center" vertical="center"/>
    </xf>
    <xf numFmtId="3" fontId="345" fillId="0" borderId="7" xfId="35" applyNumberFormat="1" applyFont="1" applyBorder="1" applyAlignment="1">
      <alignment horizontal="center" vertical="center"/>
    </xf>
    <xf numFmtId="3" fontId="345" fillId="11" borderId="6" xfId="35" applyNumberFormat="1" applyFont="1" applyFill="1" applyBorder="1" applyAlignment="1">
      <alignment horizontal="center" vertical="center"/>
    </xf>
    <xf numFmtId="3" fontId="345" fillId="135" borderId="7" xfId="35" applyNumberFormat="1" applyFont="1" applyFill="1" applyBorder="1" applyAlignment="1">
      <alignment horizontal="center" vertical="center"/>
    </xf>
    <xf numFmtId="166" fontId="335" fillId="0" borderId="0" xfId="37" applyNumberFormat="1" applyFont="1" applyFill="1" applyBorder="1" applyAlignment="1">
      <alignment horizontal="center" vertical="center"/>
    </xf>
    <xf numFmtId="166" fontId="89" fillId="0" borderId="7" xfId="37" applyNumberFormat="1" applyFont="1" applyFill="1" applyBorder="1" applyAlignment="1">
      <alignment horizontal="center" vertical="center"/>
    </xf>
    <xf numFmtId="166" fontId="89" fillId="0" borderId="6" xfId="37" applyNumberFormat="1" applyFont="1" applyFill="1" applyBorder="1" applyAlignment="1">
      <alignment horizontal="center" vertical="center"/>
    </xf>
    <xf numFmtId="166" fontId="89" fillId="0" borderId="0" xfId="37" applyNumberFormat="1" applyFont="1" applyFill="1" applyBorder="1" applyAlignment="1">
      <alignment horizontal="center" vertical="center"/>
    </xf>
    <xf numFmtId="3" fontId="345" fillId="5" borderId="7" xfId="35" applyNumberFormat="1" applyFont="1" applyFill="1" applyBorder="1" applyAlignment="1">
      <alignment horizontal="center" vertical="center"/>
    </xf>
    <xf numFmtId="0" fontId="344" fillId="7" borderId="5" xfId="35" applyFont="1" applyFill="1" applyBorder="1" applyAlignment="1">
      <alignment vertical="center"/>
    </xf>
    <xf numFmtId="3" fontId="344" fillId="135" borderId="7" xfId="35" applyNumberFormat="1" applyFont="1" applyFill="1" applyBorder="1" applyAlignment="1">
      <alignment horizontal="center" vertical="center"/>
    </xf>
    <xf numFmtId="166" fontId="346" fillId="0" borderId="0" xfId="37" applyNumberFormat="1" applyFont="1" applyFill="1" applyBorder="1" applyAlignment="1">
      <alignment horizontal="center" vertical="center"/>
    </xf>
    <xf numFmtId="0" fontId="344" fillId="7" borderId="6" xfId="35" applyFont="1" applyFill="1" applyBorder="1" applyAlignment="1">
      <alignment vertical="center"/>
    </xf>
    <xf numFmtId="0" fontId="344" fillId="7" borderId="8" xfId="35" applyFont="1" applyFill="1" applyBorder="1" applyAlignment="1">
      <alignment vertical="center"/>
    </xf>
    <xf numFmtId="3" fontId="344" fillId="0" borderId="10" xfId="35" applyNumberFormat="1" applyFont="1" applyBorder="1" applyAlignment="1">
      <alignment horizontal="center" vertical="center"/>
    </xf>
    <xf numFmtId="3" fontId="344" fillId="0" borderId="9" xfId="35" applyNumberFormat="1" applyFont="1" applyBorder="1" applyAlignment="1">
      <alignment horizontal="center" vertical="center"/>
    </xf>
    <xf numFmtId="3" fontId="344" fillId="0" borderId="11" xfId="35" applyNumberFormat="1" applyFont="1" applyBorder="1" applyAlignment="1">
      <alignment horizontal="center" vertical="center"/>
    </xf>
    <xf numFmtId="166" fontId="344" fillId="0" borderId="10" xfId="37" applyNumberFormat="1" applyFont="1" applyFill="1" applyBorder="1" applyAlignment="1">
      <alignment horizontal="center" vertical="center"/>
    </xf>
    <xf numFmtId="166" fontId="344" fillId="0" borderId="11" xfId="37" applyNumberFormat="1" applyFont="1" applyFill="1" applyBorder="1" applyAlignment="1">
      <alignment horizontal="center" vertical="center"/>
    </xf>
    <xf numFmtId="166" fontId="344" fillId="0" borderId="9" xfId="37" applyNumberFormat="1" applyFont="1" applyFill="1" applyBorder="1" applyAlignment="1">
      <alignment horizontal="center" vertical="center"/>
    </xf>
    <xf numFmtId="3" fontId="344" fillId="7" borderId="114" xfId="35" applyNumberFormat="1" applyFont="1" applyFill="1" applyBorder="1" applyAlignment="1">
      <alignment horizontal="center" vertical="center"/>
    </xf>
    <xf numFmtId="3" fontId="344" fillId="7" borderId="99" xfId="35" applyNumberFormat="1" applyFont="1" applyFill="1" applyBorder="1" applyAlignment="1">
      <alignment horizontal="center" vertical="center"/>
    </xf>
    <xf numFmtId="166" fontId="344" fillId="7" borderId="6" xfId="37" applyNumberFormat="1" applyFont="1" applyFill="1" applyBorder="1" applyAlignment="1">
      <alignment horizontal="center" vertical="center"/>
    </xf>
    <xf numFmtId="166" fontId="344" fillId="7" borderId="0" xfId="37" applyNumberFormat="1" applyFont="1" applyFill="1" applyBorder="1" applyAlignment="1">
      <alignment horizontal="center" vertical="center"/>
    </xf>
    <xf numFmtId="166" fontId="344" fillId="7" borderId="7" xfId="37" applyNumberFormat="1" applyFont="1" applyFill="1" applyBorder="1" applyAlignment="1">
      <alignment horizontal="center" vertical="center"/>
    </xf>
    <xf numFmtId="3" fontId="344" fillId="7" borderId="6" xfId="35" applyNumberFormat="1" applyFont="1" applyFill="1" applyBorder="1" applyAlignment="1">
      <alignment horizontal="center" vertical="center"/>
    </xf>
    <xf numFmtId="3" fontId="345" fillId="7" borderId="6" xfId="35" applyNumberFormat="1" applyFont="1" applyFill="1" applyBorder="1" applyAlignment="1">
      <alignment horizontal="center" vertical="center"/>
    </xf>
    <xf numFmtId="3" fontId="345" fillId="11" borderId="7" xfId="35" applyNumberFormat="1" applyFont="1" applyFill="1" applyBorder="1" applyAlignment="1">
      <alignment horizontal="center" vertical="center"/>
    </xf>
    <xf numFmtId="3" fontId="344" fillId="7" borderId="10" xfId="35" applyNumberFormat="1" applyFont="1" applyFill="1" applyBorder="1" applyAlignment="1">
      <alignment horizontal="center" vertical="center"/>
    </xf>
    <xf numFmtId="3" fontId="344" fillId="7" borderId="9" xfId="35" applyNumberFormat="1" applyFont="1" applyFill="1" applyBorder="1" applyAlignment="1">
      <alignment horizontal="center" vertical="center"/>
    </xf>
    <xf numFmtId="17" fontId="341" fillId="3" borderId="116" xfId="0" quotePrefix="1" applyNumberFormat="1" applyFont="1" applyFill="1" applyBorder="1" applyAlignment="1">
      <alignment horizontal="center" vertical="center"/>
    </xf>
    <xf numFmtId="0" fontId="341" fillId="3" borderId="116" xfId="35" applyFont="1" applyFill="1" applyBorder="1" applyAlignment="1">
      <alignment horizontal="center"/>
    </xf>
    <xf numFmtId="0" fontId="344" fillId="7" borderId="113" xfId="35" applyFont="1" applyFill="1" applyBorder="1" applyAlignment="1">
      <alignment vertical="center"/>
    </xf>
    <xf numFmtId="3" fontId="344" fillId="7" borderId="0" xfId="35" applyNumberFormat="1" applyFont="1" applyFill="1" applyBorder="1" applyAlignment="1">
      <alignment horizontal="center" vertical="center"/>
    </xf>
    <xf numFmtId="3" fontId="345" fillId="7" borderId="0" xfId="35" applyNumberFormat="1" applyFont="1" applyFill="1" applyBorder="1" applyAlignment="1">
      <alignment horizontal="center" vertical="center"/>
    </xf>
    <xf numFmtId="0" fontId="343" fillId="3" borderId="116" xfId="1" applyFont="1" applyFill="1" applyBorder="1"/>
    <xf numFmtId="0" fontId="27" fillId="0" borderId="0" xfId="0" applyFont="1" applyFill="1" applyAlignment="1">
      <alignment horizontal="center"/>
    </xf>
    <xf numFmtId="0" fontId="13" fillId="0" borderId="0" xfId="0" applyFont="1" applyFill="1" applyAlignment="1">
      <alignment horizontal="center"/>
    </xf>
    <xf numFmtId="17" fontId="1" fillId="3" borderId="116" xfId="0" quotePrefix="1" applyNumberFormat="1" applyFont="1" applyFill="1" applyBorder="1" applyAlignment="1">
      <alignment horizontal="center" vertical="center"/>
    </xf>
    <xf numFmtId="0" fontId="1" fillId="3" borderId="116" xfId="0" applyFont="1" applyFill="1" applyBorder="1" applyAlignment="1">
      <alignment horizontal="center"/>
    </xf>
    <xf numFmtId="0" fontId="0" fillId="0" borderId="104" xfId="0" applyFont="1" applyBorder="1" applyAlignment="1">
      <alignment vertical="center"/>
    </xf>
    <xf numFmtId="0" fontId="0" fillId="0" borderId="5" xfId="0" applyFont="1" applyBorder="1" applyAlignment="1">
      <alignment vertical="center"/>
    </xf>
    <xf numFmtId="0" fontId="0" fillId="0" borderId="5" xfId="0" applyFont="1" applyBorder="1" applyAlignment="1">
      <alignment vertical="center" wrapText="1"/>
    </xf>
    <xf numFmtId="0" fontId="2" fillId="0" borderId="8" xfId="0" applyFont="1" applyBorder="1" applyAlignment="1">
      <alignment vertical="center"/>
    </xf>
    <xf numFmtId="0" fontId="13" fillId="0" borderId="9" xfId="0" applyFont="1" applyBorder="1" applyAlignment="1">
      <alignment vertical="center"/>
    </xf>
    <xf numFmtId="0" fontId="4" fillId="3" borderId="116" xfId="1" applyFont="1" applyFill="1" applyBorder="1"/>
    <xf numFmtId="0" fontId="2" fillId="0" borderId="0" xfId="0" applyFont="1" applyAlignment="1">
      <alignment horizontal="center"/>
    </xf>
    <xf numFmtId="168" fontId="14" fillId="0" borderId="0" xfId="0" applyNumberFormat="1" applyFont="1" applyBorder="1" applyAlignment="1">
      <alignment vertical="center"/>
    </xf>
    <xf numFmtId="0" fontId="13" fillId="0" borderId="116" xfId="0" applyFont="1" applyBorder="1" applyAlignment="1">
      <alignment vertical="center"/>
    </xf>
    <xf numFmtId="0" fontId="14" fillId="0" borderId="113" xfId="0" applyFont="1" applyBorder="1" applyAlignment="1">
      <alignment vertical="center"/>
    </xf>
    <xf numFmtId="168" fontId="14" fillId="0" borderId="116" xfId="29" applyNumberFormat="1" applyFont="1" applyFill="1" applyBorder="1" applyAlignment="1">
      <alignment vertical="center"/>
    </xf>
    <xf numFmtId="166" fontId="14" fillId="0" borderId="116" xfId="26" applyNumberFormat="1" applyFont="1" applyFill="1" applyBorder="1" applyAlignment="1">
      <alignment horizontal="center" vertical="center"/>
    </xf>
    <xf numFmtId="168" fontId="14" fillId="5" borderId="114" xfId="29" applyNumberFormat="1" applyFont="1" applyFill="1" applyBorder="1" applyAlignment="1">
      <alignment vertical="center"/>
    </xf>
    <xf numFmtId="0" fontId="14" fillId="0" borderId="116" xfId="0" applyFont="1" applyBorder="1" applyAlignment="1">
      <alignment vertical="center"/>
    </xf>
    <xf numFmtId="168" fontId="14" fillId="5" borderId="116" xfId="29" applyNumberFormat="1" applyFont="1" applyFill="1" applyBorder="1" applyAlignment="1">
      <alignment horizontal="center" vertical="center"/>
    </xf>
    <xf numFmtId="0" fontId="13" fillId="0" borderId="114" xfId="0" applyFont="1" applyBorder="1" applyAlignment="1">
      <alignment vertical="center"/>
    </xf>
    <xf numFmtId="168" fontId="13" fillId="0" borderId="114" xfId="29" applyNumberFormat="1" applyFont="1" applyFill="1" applyBorder="1" applyAlignment="1">
      <alignment vertical="center"/>
    </xf>
    <xf numFmtId="168" fontId="13" fillId="0" borderId="115" xfId="29" applyNumberFormat="1" applyFont="1" applyFill="1" applyBorder="1" applyAlignment="1">
      <alignment vertical="center"/>
    </xf>
    <xf numFmtId="166" fontId="13" fillId="0" borderId="115" xfId="26" applyNumberFormat="1" applyFont="1" applyFill="1" applyBorder="1" applyAlignment="1">
      <alignment horizontal="center" vertical="center"/>
    </xf>
    <xf numFmtId="0" fontId="14" fillId="0" borderId="31" xfId="0" applyFont="1" applyBorder="1" applyAlignment="1">
      <alignment vertical="center"/>
    </xf>
    <xf numFmtId="166" fontId="14" fillId="0" borderId="32" xfId="26" applyNumberFormat="1" applyFont="1" applyFill="1" applyBorder="1" applyAlignment="1">
      <alignment horizontal="center" vertical="center"/>
    </xf>
    <xf numFmtId="0" fontId="14" fillId="0" borderId="107" xfId="0" applyFont="1" applyBorder="1" applyAlignment="1">
      <alignment vertical="center"/>
    </xf>
    <xf numFmtId="166" fontId="14" fillId="0" borderId="108" xfId="26" applyNumberFormat="1" applyFont="1" applyFill="1" applyBorder="1" applyAlignment="1">
      <alignment horizontal="center" vertical="center"/>
    </xf>
    <xf numFmtId="0" fontId="14" fillId="0" borderId="0" xfId="0" applyFont="1" applyBorder="1"/>
    <xf numFmtId="0" fontId="14" fillId="0" borderId="7" xfId="0" applyFont="1" applyBorder="1"/>
    <xf numFmtId="0" fontId="14" fillId="0" borderId="117" xfId="0" applyFont="1" applyBorder="1" applyAlignment="1">
      <alignment vertical="center"/>
    </xf>
    <xf numFmtId="0" fontId="14" fillId="0" borderId="118" xfId="0" quotePrefix="1" applyFont="1" applyBorder="1" applyAlignment="1">
      <alignment vertical="center"/>
    </xf>
    <xf numFmtId="0" fontId="14" fillId="0" borderId="118" xfId="0" quotePrefix="1" applyFont="1" applyBorder="1" applyAlignment="1">
      <alignment vertical="center" wrapText="1"/>
    </xf>
    <xf numFmtId="0" fontId="49" fillId="5" borderId="118" xfId="0" quotePrefix="1" applyFont="1" applyFill="1" applyBorder="1" applyAlignment="1">
      <alignment vertical="center" wrapText="1"/>
    </xf>
    <xf numFmtId="0" fontId="49" fillId="0" borderId="119" xfId="0" quotePrefix="1" applyFont="1" applyBorder="1" applyAlignment="1">
      <alignment vertical="center" wrapText="1"/>
    </xf>
    <xf numFmtId="166" fontId="14" fillId="0" borderId="116" xfId="10" applyNumberFormat="1" applyFont="1" applyFill="1" applyBorder="1" applyAlignment="1">
      <alignment horizontal="center" vertical="center"/>
    </xf>
    <xf numFmtId="166" fontId="13" fillId="0" borderId="7" xfId="26" applyNumberFormat="1" applyFont="1" applyFill="1" applyBorder="1" applyAlignment="1">
      <alignment horizontal="center" vertical="center"/>
    </xf>
    <xf numFmtId="0" fontId="13" fillId="0" borderId="6" xfId="0" applyFont="1" applyBorder="1" applyAlignment="1">
      <alignment vertical="center"/>
    </xf>
    <xf numFmtId="176" fontId="13" fillId="0" borderId="0" xfId="29" applyNumberFormat="1" applyFont="1" applyFill="1" applyBorder="1" applyAlignment="1">
      <alignment vertical="center"/>
    </xf>
    <xf numFmtId="0" fontId="14" fillId="0" borderId="114" xfId="0" applyFont="1" applyBorder="1" applyAlignment="1">
      <alignment vertical="center" wrapText="1"/>
    </xf>
    <xf numFmtId="10" fontId="14" fillId="0" borderId="114" xfId="26" applyNumberFormat="1" applyFont="1" applyFill="1" applyBorder="1" applyAlignment="1">
      <alignment horizontal="center" vertical="center"/>
    </xf>
    <xf numFmtId="10" fontId="14" fillId="0" borderId="115" xfId="26" applyNumberFormat="1" applyFont="1" applyFill="1" applyBorder="1" applyAlignment="1">
      <alignment horizontal="center" vertical="center"/>
    </xf>
    <xf numFmtId="0" fontId="14" fillId="0" borderId="116" xfId="0" applyFont="1" applyBorder="1" applyAlignment="1">
      <alignment vertical="center" wrapText="1"/>
    </xf>
    <xf numFmtId="2" fontId="14" fillId="0" borderId="116" xfId="29" applyNumberFormat="1" applyFont="1" applyFill="1" applyBorder="1" applyAlignment="1">
      <alignment horizontal="center" vertical="center"/>
    </xf>
    <xf numFmtId="0" fontId="1" fillId="3" borderId="114" xfId="0" applyFont="1" applyFill="1" applyBorder="1" applyAlignment="1">
      <alignment vertical="center"/>
    </xf>
    <xf numFmtId="0" fontId="1" fillId="3" borderId="6" xfId="0" quotePrefix="1" applyFont="1" applyFill="1" applyBorder="1" applyAlignment="1">
      <alignment vertical="center"/>
    </xf>
    <xf numFmtId="168" fontId="13" fillId="0" borderId="116" xfId="29" applyNumberFormat="1" applyFont="1" applyFill="1" applyBorder="1" applyAlignment="1">
      <alignment vertical="center"/>
    </xf>
    <xf numFmtId="168" fontId="13" fillId="0" borderId="102" xfId="29" applyNumberFormat="1" applyFont="1" applyFill="1" applyBorder="1" applyAlignment="1">
      <alignment vertical="center"/>
    </xf>
    <xf numFmtId="166" fontId="13" fillId="0" borderId="116" xfId="26" applyNumberFormat="1" applyFont="1" applyFill="1" applyBorder="1" applyAlignment="1">
      <alignment horizontal="center" vertical="center"/>
    </xf>
    <xf numFmtId="0" fontId="0" fillId="0" borderId="0" xfId="0" applyFont="1" applyBorder="1"/>
    <xf numFmtId="0" fontId="0" fillId="0" borderId="7" xfId="0" applyFont="1" applyBorder="1"/>
    <xf numFmtId="0" fontId="40" fillId="0" borderId="0" xfId="0" applyFont="1" applyAlignment="1">
      <alignment horizontal="center" vertical="center"/>
    </xf>
    <xf numFmtId="49" fontId="351" fillId="3" borderId="116" xfId="3" quotePrefix="1" applyNumberFormat="1" applyFont="1" applyFill="1" applyBorder="1" applyAlignment="1">
      <alignment horizontal="center" vertical="center"/>
    </xf>
    <xf numFmtId="49" fontId="351" fillId="3" borderId="102" xfId="3" quotePrefix="1" applyNumberFormat="1" applyFont="1" applyFill="1" applyBorder="1" applyAlignment="1">
      <alignment horizontal="center" vertical="center"/>
    </xf>
    <xf numFmtId="49" fontId="351" fillId="3" borderId="103" xfId="3" quotePrefix="1" applyNumberFormat="1" applyFont="1" applyFill="1" applyBorder="1" applyAlignment="1">
      <alignment horizontal="center" vertical="center"/>
    </xf>
    <xf numFmtId="0" fontId="325" fillId="3" borderId="116" xfId="91" applyFont="1" applyFill="1" applyBorder="1" applyAlignment="1">
      <alignment horizontal="center" vertical="center"/>
    </xf>
    <xf numFmtId="0" fontId="350" fillId="5" borderId="114" xfId="55" applyNumberFormat="1" applyFont="1" applyFill="1" applyBorder="1" applyAlignment="1">
      <alignment horizontal="left" vertical="center"/>
    </xf>
    <xf numFmtId="168" fontId="68" fillId="5" borderId="114" xfId="55" applyNumberFormat="1" applyFont="1" applyFill="1" applyBorder="1" applyAlignment="1">
      <alignment horizontal="left" vertical="center"/>
    </xf>
    <xf numFmtId="168" fontId="68" fillId="5" borderId="99" xfId="55" applyNumberFormat="1" applyFont="1" applyFill="1" applyBorder="1" applyAlignment="1">
      <alignment horizontal="left" vertical="center"/>
    </xf>
    <xf numFmtId="168" fontId="68" fillId="5" borderId="115" xfId="55" applyNumberFormat="1" applyFont="1" applyFill="1" applyBorder="1" applyAlignment="1">
      <alignment horizontal="left" vertical="center"/>
    </xf>
    <xf numFmtId="0" fontId="74" fillId="5" borderId="6" xfId="55" applyNumberFormat="1" applyFont="1" applyFill="1" applyBorder="1" applyAlignment="1">
      <alignment horizontal="left" vertical="center"/>
    </xf>
    <xf numFmtId="167" fontId="68" fillId="5" borderId="6" xfId="55" applyNumberFormat="1" applyFont="1" applyFill="1" applyBorder="1" applyAlignment="1">
      <alignment horizontal="left" vertical="center" wrapText="1"/>
    </xf>
    <xf numFmtId="167" fontId="68" fillId="5" borderId="0" xfId="55" applyNumberFormat="1" applyFont="1" applyFill="1" applyBorder="1" applyAlignment="1">
      <alignment horizontal="left" vertical="center" wrapText="1"/>
    </xf>
    <xf numFmtId="166" fontId="68" fillId="5" borderId="6" xfId="53392" applyNumberFormat="1" applyFont="1" applyFill="1" applyBorder="1" applyAlignment="1">
      <alignment horizontal="center" vertical="center" wrapText="1"/>
    </xf>
    <xf numFmtId="166" fontId="68" fillId="5" borderId="7" xfId="53392" applyNumberFormat="1" applyFont="1" applyFill="1" applyBorder="1" applyAlignment="1">
      <alignment horizontal="center" vertical="center" wrapText="1"/>
    </xf>
    <xf numFmtId="167" fontId="75" fillId="0" borderId="0" xfId="55" applyNumberFormat="1" applyFont="1" applyBorder="1"/>
    <xf numFmtId="0" fontId="74" fillId="5" borderId="6" xfId="0" applyFont="1" applyFill="1" applyBorder="1"/>
    <xf numFmtId="0" fontId="74" fillId="5" borderId="6" xfId="0" applyFont="1" applyFill="1" applyBorder="1" applyAlignment="1">
      <alignment horizontal="left"/>
    </xf>
    <xf numFmtId="0" fontId="74" fillId="5" borderId="0" xfId="0" applyFont="1" applyFill="1" applyAlignment="1">
      <alignment horizontal="left"/>
    </xf>
    <xf numFmtId="0" fontId="350" fillId="5" borderId="6" xfId="55" applyNumberFormat="1" applyFont="1" applyFill="1" applyBorder="1" applyAlignment="1">
      <alignment horizontal="center" vertical="center"/>
    </xf>
    <xf numFmtId="167" fontId="352" fillId="5" borderId="6" xfId="0" applyNumberFormat="1" applyFont="1" applyFill="1" applyBorder="1" applyAlignment="1">
      <alignment horizontal="left"/>
    </xf>
    <xf numFmtId="167" fontId="352" fillId="5" borderId="0" xfId="0" applyNumberFormat="1" applyFont="1" applyFill="1" applyAlignment="1">
      <alignment horizontal="left"/>
    </xf>
    <xf numFmtId="166" fontId="350" fillId="5" borderId="6" xfId="53392" applyNumberFormat="1" applyFont="1" applyFill="1" applyBorder="1" applyAlignment="1">
      <alignment horizontal="center" vertical="center" wrapText="1"/>
    </xf>
    <xf numFmtId="166" fontId="350" fillId="5" borderId="7" xfId="53392" applyNumberFormat="1" applyFont="1" applyFill="1" applyBorder="1" applyAlignment="1">
      <alignment horizontal="center" vertical="center" wrapText="1"/>
    </xf>
    <xf numFmtId="0" fontId="350" fillId="7" borderId="6" xfId="3" applyFont="1" applyFill="1" applyBorder="1" applyAlignment="1">
      <alignment horizontal="left"/>
    </xf>
    <xf numFmtId="168" fontId="68" fillId="5" borderId="6" xfId="55" applyNumberFormat="1" applyFont="1" applyFill="1" applyBorder="1" applyAlignment="1">
      <alignment horizontal="left" vertical="center"/>
    </xf>
    <xf numFmtId="168" fontId="68" fillId="5" borderId="0" xfId="55" applyNumberFormat="1" applyFont="1" applyFill="1" applyBorder="1" applyAlignment="1">
      <alignment horizontal="left" vertical="center"/>
    </xf>
    <xf numFmtId="0" fontId="350" fillId="5" borderId="116" xfId="55" applyNumberFormat="1" applyFont="1" applyFill="1" applyBorder="1" applyAlignment="1">
      <alignment horizontal="left" vertical="center"/>
    </xf>
    <xf numFmtId="168" fontId="350" fillId="5" borderId="116" xfId="55" applyNumberFormat="1" applyFont="1" applyFill="1" applyBorder="1" applyAlignment="1">
      <alignment horizontal="left" vertical="center"/>
    </xf>
    <xf numFmtId="168" fontId="350" fillId="0" borderId="102" xfId="55" applyNumberFormat="1" applyFont="1" applyBorder="1" applyAlignment="1">
      <alignment horizontal="left" vertical="center"/>
    </xf>
    <xf numFmtId="166" fontId="350" fillId="5" borderId="116" xfId="53392" applyNumberFormat="1" applyFont="1" applyFill="1" applyBorder="1" applyAlignment="1">
      <alignment horizontal="center" vertical="center" wrapText="1"/>
    </xf>
    <xf numFmtId="166" fontId="350" fillId="5" borderId="103" xfId="53392" applyNumberFormat="1" applyFont="1" applyFill="1" applyBorder="1" applyAlignment="1">
      <alignment horizontal="center" vertical="center" wrapText="1"/>
    </xf>
    <xf numFmtId="0" fontId="350" fillId="5" borderId="0" xfId="55" applyNumberFormat="1" applyFont="1" applyFill="1" applyBorder="1" applyAlignment="1">
      <alignment horizontal="left" vertical="center"/>
    </xf>
    <xf numFmtId="168" fontId="350" fillId="0" borderId="0" xfId="55" applyNumberFormat="1" applyFont="1" applyBorder="1" applyAlignment="1">
      <alignment horizontal="left" vertical="center"/>
    </xf>
    <xf numFmtId="166" fontId="350" fillId="5" borderId="0" xfId="53392" applyNumberFormat="1" applyFont="1" applyFill="1" applyBorder="1" applyAlignment="1">
      <alignment horizontal="center" vertical="center" wrapText="1"/>
    </xf>
    <xf numFmtId="0" fontId="74" fillId="5" borderId="0" xfId="55" applyNumberFormat="1" applyFont="1" applyFill="1" applyBorder="1" applyAlignment="1">
      <alignment horizontal="left" vertical="center"/>
    </xf>
    <xf numFmtId="0" fontId="74" fillId="5" borderId="0" xfId="0" applyFont="1" applyFill="1" applyAlignment="1">
      <alignment vertical="center"/>
    </xf>
    <xf numFmtId="0" fontId="74" fillId="5" borderId="0" xfId="0" applyFont="1" applyFill="1"/>
    <xf numFmtId="1" fontId="351" fillId="3" borderId="116" xfId="4" applyNumberFormat="1" applyFont="1" applyFill="1" applyBorder="1" applyAlignment="1">
      <alignment horizontal="center"/>
    </xf>
    <xf numFmtId="1" fontId="351" fillId="3" borderId="102" xfId="4" applyNumberFormat="1" applyFont="1" applyFill="1" applyBorder="1" applyAlignment="1">
      <alignment horizontal="center"/>
    </xf>
    <xf numFmtId="1" fontId="351" fillId="3" borderId="103" xfId="4" applyNumberFormat="1" applyFont="1" applyFill="1" applyBorder="1" applyAlignment="1">
      <alignment horizontal="center"/>
    </xf>
    <xf numFmtId="0" fontId="350" fillId="5" borderId="113" xfId="55" applyNumberFormat="1" applyFont="1" applyFill="1" applyBorder="1" applyAlignment="1">
      <alignment horizontal="left" vertical="center"/>
    </xf>
    <xf numFmtId="168" fontId="68" fillId="5" borderId="114" xfId="55" applyNumberFormat="1" applyFont="1" applyFill="1" applyBorder="1" applyAlignment="1">
      <alignment vertical="center"/>
    </xf>
    <xf numFmtId="168" fontId="68" fillId="5" borderId="99" xfId="55" applyNumberFormat="1" applyFont="1" applyFill="1" applyBorder="1" applyAlignment="1">
      <alignment vertical="center"/>
    </xf>
    <xf numFmtId="168" fontId="68" fillId="5" borderId="115" xfId="55" applyNumberFormat="1" applyFont="1" applyFill="1" applyBorder="1" applyAlignment="1">
      <alignment vertical="center"/>
    </xf>
    <xf numFmtId="0" fontId="74" fillId="5" borderId="5" xfId="55" applyNumberFormat="1" applyFont="1" applyFill="1" applyBorder="1" applyAlignment="1">
      <alignment horizontal="left" vertical="center"/>
    </xf>
    <xf numFmtId="0" fontId="74" fillId="5" borderId="7" xfId="0" applyFont="1" applyFill="1" applyBorder="1"/>
    <xf numFmtId="168" fontId="68" fillId="5" borderId="6" xfId="55" applyNumberFormat="1" applyFont="1" applyFill="1" applyBorder="1" applyAlignment="1">
      <alignment vertical="center"/>
    </xf>
    <xf numFmtId="168" fontId="68" fillId="5" borderId="7" xfId="55" applyNumberFormat="1" applyFont="1" applyFill="1" applyBorder="1" applyAlignment="1">
      <alignment vertical="center"/>
    </xf>
    <xf numFmtId="168" fontId="68" fillId="5" borderId="0" xfId="55" applyNumberFormat="1" applyFont="1" applyFill="1" applyBorder="1" applyAlignment="1">
      <alignment vertical="center"/>
    </xf>
    <xf numFmtId="0" fontId="352" fillId="5" borderId="5" xfId="55" applyNumberFormat="1" applyFont="1" applyFill="1" applyBorder="1" applyAlignment="1">
      <alignment horizontal="left" vertical="center"/>
    </xf>
    <xf numFmtId="168" fontId="350" fillId="5" borderId="6" xfId="55" applyNumberFormat="1" applyFont="1" applyFill="1" applyBorder="1" applyAlignment="1">
      <alignment vertical="center"/>
    </xf>
    <xf numFmtId="168" fontId="350" fillId="5" borderId="0" xfId="55" applyNumberFormat="1" applyFont="1" applyFill="1" applyBorder="1" applyAlignment="1">
      <alignment vertical="center"/>
    </xf>
    <xf numFmtId="168" fontId="350" fillId="5" borderId="7" xfId="55" applyNumberFormat="1" applyFont="1" applyFill="1" applyBorder="1" applyAlignment="1">
      <alignment vertical="center"/>
    </xf>
    <xf numFmtId="0" fontId="350" fillId="5" borderId="5" xfId="55" applyNumberFormat="1" applyFont="1" applyFill="1" applyBorder="1" applyAlignment="1">
      <alignment horizontal="left" vertical="center"/>
    </xf>
    <xf numFmtId="0" fontId="49" fillId="0" borderId="5" xfId="0" applyFont="1" applyBorder="1"/>
    <xf numFmtId="0" fontId="352" fillId="5" borderId="2" xfId="55" applyNumberFormat="1" applyFont="1" applyFill="1" applyBorder="1" applyAlignment="1">
      <alignment horizontal="left" vertical="center"/>
    </xf>
    <xf numFmtId="168" fontId="350" fillId="5" borderId="116" xfId="55" applyNumberFormat="1" applyFont="1" applyFill="1" applyBorder="1" applyAlignment="1">
      <alignment vertical="center"/>
    </xf>
    <xf numFmtId="168" fontId="350" fillId="5" borderId="102" xfId="55" applyNumberFormat="1" applyFont="1" applyFill="1" applyBorder="1" applyAlignment="1">
      <alignment vertical="center"/>
    </xf>
    <xf numFmtId="168" fontId="350" fillId="5" borderId="103" xfId="55" applyNumberFormat="1" applyFont="1" applyFill="1" applyBorder="1" applyAlignment="1">
      <alignment vertical="center"/>
    </xf>
    <xf numFmtId="166" fontId="68" fillId="5" borderId="116" xfId="53392" applyNumberFormat="1" applyFont="1" applyFill="1" applyBorder="1" applyAlignment="1">
      <alignment horizontal="center" vertical="center" wrapText="1"/>
    </xf>
    <xf numFmtId="166" fontId="68" fillId="5" borderId="103" xfId="53392" applyNumberFormat="1" applyFont="1" applyFill="1" applyBorder="1" applyAlignment="1">
      <alignment horizontal="center" vertical="center" wrapText="1"/>
    </xf>
    <xf numFmtId="166" fontId="68" fillId="5" borderId="0" xfId="53392" applyNumberFormat="1" applyFont="1" applyFill="1" applyBorder="1" applyAlignment="1">
      <alignment horizontal="center" vertical="center" wrapText="1"/>
    </xf>
    <xf numFmtId="0" fontId="350" fillId="5" borderId="10" xfId="55" applyNumberFormat="1" applyFont="1" applyFill="1" applyBorder="1" applyAlignment="1">
      <alignment horizontal="left" vertical="center"/>
    </xf>
    <xf numFmtId="10" fontId="350" fillId="0" borderId="10" xfId="53392" applyNumberFormat="1" applyFont="1" applyFill="1" applyBorder="1" applyAlignment="1">
      <alignment vertical="center"/>
    </xf>
    <xf numFmtId="10" fontId="350" fillId="0" borderId="9" xfId="53392" applyNumberFormat="1" applyFont="1" applyFill="1" applyBorder="1" applyAlignment="1">
      <alignment vertical="center"/>
    </xf>
    <xf numFmtId="10" fontId="350" fillId="0" borderId="11" xfId="53392" applyNumberFormat="1" applyFont="1" applyFill="1" applyBorder="1" applyAlignment="1">
      <alignment vertical="center"/>
    </xf>
    <xf numFmtId="10" fontId="68" fillId="5" borderId="10" xfId="53392" quotePrefix="1" applyNumberFormat="1" applyFont="1" applyFill="1" applyBorder="1" applyAlignment="1">
      <alignment horizontal="center" vertical="center" wrapText="1"/>
    </xf>
    <xf numFmtId="10" fontId="68" fillId="5" borderId="11" xfId="53392" quotePrefix="1" applyNumberFormat="1" applyFont="1" applyFill="1" applyBorder="1" applyAlignment="1">
      <alignment horizontal="center" vertical="center" wrapText="1"/>
    </xf>
    <xf numFmtId="0" fontId="350" fillId="3" borderId="113" xfId="55" applyNumberFormat="1" applyFont="1" applyFill="1" applyBorder="1" applyAlignment="1">
      <alignment horizontal="center" vertical="center"/>
    </xf>
    <xf numFmtId="171" fontId="350" fillId="3" borderId="2" xfId="55" quotePrefix="1" applyNumberFormat="1" applyFont="1" applyFill="1" applyBorder="1" applyAlignment="1">
      <alignment horizontal="left" vertical="center"/>
    </xf>
    <xf numFmtId="0" fontId="1" fillId="3" borderId="114" xfId="47177" applyFont="1" applyFill="1" applyBorder="1" applyAlignment="1">
      <alignment vertical="center" wrapText="1"/>
    </xf>
    <xf numFmtId="0" fontId="1" fillId="3" borderId="6" xfId="47177" applyFont="1" applyFill="1" applyBorder="1" applyAlignment="1">
      <alignment vertical="center" wrapText="1"/>
    </xf>
    <xf numFmtId="0" fontId="3" fillId="3" borderId="6" xfId="47177" applyFont="1" applyFill="1" applyBorder="1" applyAlignment="1">
      <alignment vertical="center" wrapText="1"/>
    </xf>
    <xf numFmtId="0" fontId="41" fillId="5" borderId="114" xfId="47177" applyFont="1" applyFill="1" applyBorder="1" applyAlignment="1">
      <alignment vertical="center" wrapText="1"/>
    </xf>
    <xf numFmtId="3" fontId="41" fillId="5" borderId="113" xfId="47177" applyNumberFormat="1" applyFont="1" applyFill="1" applyBorder="1" applyAlignment="1">
      <alignment horizontal="center" vertical="center"/>
    </xf>
    <xf numFmtId="0" fontId="41" fillId="5" borderId="6" xfId="47177" applyFont="1" applyFill="1" applyBorder="1" applyAlignment="1">
      <alignment vertical="center" wrapText="1"/>
    </xf>
    <xf numFmtId="3" fontId="41" fillId="5" borderId="5" xfId="47177" applyNumberFormat="1" applyFont="1" applyFill="1" applyBorder="1" applyAlignment="1">
      <alignment horizontal="center" vertical="center"/>
    </xf>
    <xf numFmtId="0" fontId="41" fillId="5" borderId="116" xfId="47177" applyFont="1" applyFill="1" applyBorder="1" applyAlignment="1">
      <alignment vertical="center" wrapText="1"/>
    </xf>
    <xf numFmtId="3" fontId="41" fillId="5" borderId="2" xfId="47177" quotePrefix="1" applyNumberFormat="1" applyFont="1" applyFill="1" applyBorder="1" applyAlignment="1">
      <alignment horizontal="center" vertical="center"/>
    </xf>
    <xf numFmtId="0" fontId="40" fillId="5" borderId="10" xfId="47177" applyFont="1" applyFill="1" applyBorder="1" applyAlignment="1">
      <alignment vertical="center" wrapText="1"/>
    </xf>
    <xf numFmtId="3" fontId="40" fillId="5" borderId="8" xfId="47177" applyNumberFormat="1" applyFont="1" applyFill="1" applyBorder="1" applyAlignment="1">
      <alignment horizontal="center" vertical="center"/>
    </xf>
    <xf numFmtId="0" fontId="40" fillId="5" borderId="116" xfId="47177" applyFont="1" applyFill="1" applyBorder="1" applyAlignment="1">
      <alignment vertical="center" wrapText="1"/>
    </xf>
    <xf numFmtId="3" fontId="40" fillId="5" borderId="2" xfId="47177" applyNumberFormat="1" applyFont="1" applyFill="1" applyBorder="1" applyAlignment="1">
      <alignment horizontal="center" vertical="center"/>
    </xf>
    <xf numFmtId="0" fontId="40" fillId="5" borderId="0" xfId="47177" applyFont="1" applyFill="1" applyAlignment="1">
      <alignment vertical="center" wrapText="1"/>
    </xf>
    <xf numFmtId="0" fontId="40" fillId="5" borderId="0" xfId="47177" applyFont="1" applyFill="1" applyAlignment="1">
      <alignment horizontal="center" vertical="center"/>
    </xf>
    <xf numFmtId="0" fontId="1" fillId="3" borderId="113" xfId="47177" applyFont="1" applyFill="1" applyBorder="1" applyAlignment="1">
      <alignment vertical="center" wrapText="1"/>
    </xf>
    <xf numFmtId="0" fontId="3" fillId="3" borderId="2" xfId="47177" applyFont="1" applyFill="1" applyBorder="1" applyAlignment="1">
      <alignment vertical="center" wrapText="1"/>
    </xf>
    <xf numFmtId="3" fontId="2" fillId="5" borderId="8" xfId="47177" applyNumberFormat="1" applyFont="1" applyFill="1" applyBorder="1" applyAlignment="1">
      <alignment horizontal="center" vertical="center"/>
    </xf>
    <xf numFmtId="0" fontId="8" fillId="5" borderId="0" xfId="47177" applyFont="1" applyFill="1" applyAlignment="1">
      <alignment wrapText="1"/>
    </xf>
    <xf numFmtId="0" fontId="8" fillId="5" borderId="0" xfId="47177" applyFont="1" applyFill="1"/>
    <xf numFmtId="0" fontId="13" fillId="5" borderId="0" xfId="0" applyFont="1" applyFill="1" applyAlignment="1">
      <alignment vertical="center"/>
    </xf>
    <xf numFmtId="0" fontId="8" fillId="5" borderId="114" xfId="47177" applyFont="1" applyFill="1" applyBorder="1" applyAlignment="1">
      <alignment wrapText="1"/>
    </xf>
    <xf numFmtId="10" fontId="41" fillId="5" borderId="113" xfId="36362" applyNumberFormat="1" applyFont="1" applyFill="1" applyBorder="1" applyAlignment="1">
      <alignment horizontal="center" vertical="center"/>
    </xf>
    <xf numFmtId="0" fontId="8" fillId="5" borderId="6" xfId="47177" applyFont="1" applyFill="1" applyBorder="1" applyAlignment="1">
      <alignment wrapText="1"/>
    </xf>
    <xf numFmtId="10" fontId="41" fillId="5" borderId="5" xfId="36362" applyNumberFormat="1" applyFont="1" applyFill="1" applyBorder="1" applyAlignment="1">
      <alignment horizontal="center" vertical="center"/>
    </xf>
    <xf numFmtId="0" fontId="8" fillId="5" borderId="116" xfId="47177" applyFont="1" applyFill="1" applyBorder="1" applyAlignment="1">
      <alignment wrapText="1"/>
    </xf>
    <xf numFmtId="10" fontId="41" fillId="5" borderId="2" xfId="36362" applyNumberFormat="1" applyFont="1" applyFill="1" applyBorder="1" applyAlignment="1">
      <alignment horizontal="center" vertical="center"/>
    </xf>
    <xf numFmtId="0" fontId="353" fillId="4" borderId="113" xfId="0" applyFont="1" applyFill="1" applyBorder="1"/>
    <xf numFmtId="0" fontId="353" fillId="4" borderId="2" xfId="0" applyFont="1" applyFill="1" applyBorder="1"/>
    <xf numFmtId="0" fontId="354" fillId="4" borderId="116" xfId="0" quotePrefix="1" applyFont="1" applyFill="1" applyBorder="1" applyAlignment="1">
      <alignment horizontal="center" vertical="center"/>
    </xf>
    <xf numFmtId="0" fontId="354" fillId="4" borderId="102" xfId="0" quotePrefix="1" applyFont="1" applyFill="1" applyBorder="1" applyAlignment="1">
      <alignment horizontal="center" vertical="center"/>
    </xf>
    <xf numFmtId="0" fontId="354" fillId="4" borderId="103" xfId="0" quotePrefix="1" applyFont="1" applyFill="1" applyBorder="1" applyAlignment="1">
      <alignment horizontal="center" vertical="center"/>
    </xf>
    <xf numFmtId="0" fontId="354" fillId="4" borderId="6" xfId="0" applyFont="1" applyFill="1" applyBorder="1" applyAlignment="1">
      <alignment horizontal="center" vertical="center"/>
    </xf>
    <xf numFmtId="0" fontId="354" fillId="4" borderId="7" xfId="0" applyFont="1" applyFill="1" applyBorder="1" applyAlignment="1">
      <alignment horizontal="center" vertical="center"/>
    </xf>
    <xf numFmtId="0" fontId="43" fillId="0" borderId="113" xfId="0" applyFont="1" applyBorder="1" applyAlignment="1">
      <alignment vertical="center"/>
    </xf>
    <xf numFmtId="168" fontId="355" fillId="0" borderId="6" xfId="29" applyNumberFormat="1" applyFont="1" applyFill="1" applyBorder="1" applyAlignment="1">
      <alignment vertical="center"/>
    </xf>
    <xf numFmtId="168" fontId="355" fillId="0" borderId="0" xfId="29" applyNumberFormat="1" applyFont="1" applyFill="1" applyBorder="1" applyAlignment="1">
      <alignment vertical="center"/>
    </xf>
    <xf numFmtId="166" fontId="355" fillId="0" borderId="114" xfId="26" applyNumberFormat="1" applyFont="1" applyFill="1" applyBorder="1" applyAlignment="1">
      <alignment horizontal="center" vertical="center"/>
    </xf>
    <xf numFmtId="166" fontId="355" fillId="0" borderId="115" xfId="26" applyNumberFormat="1" applyFont="1" applyFill="1" applyBorder="1" applyAlignment="1">
      <alignment horizontal="center" vertical="center"/>
    </xf>
    <xf numFmtId="0" fontId="43" fillId="0" borderId="5" xfId="0" applyFont="1" applyBorder="1" applyAlignment="1">
      <alignment vertical="center"/>
    </xf>
    <xf numFmtId="166" fontId="355" fillId="0" borderId="6" xfId="26" applyNumberFormat="1" applyFont="1" applyFill="1" applyBorder="1" applyAlignment="1">
      <alignment horizontal="center" vertical="center"/>
    </xf>
    <xf numFmtId="166" fontId="355" fillId="0" borderId="7" xfId="26" applyNumberFormat="1" applyFont="1" applyFill="1" applyBorder="1" applyAlignment="1">
      <alignment horizontal="center" vertical="center"/>
    </xf>
    <xf numFmtId="0" fontId="355" fillId="0" borderId="5" xfId="0" applyFont="1" applyBorder="1" applyAlignment="1">
      <alignment vertical="center"/>
    </xf>
    <xf numFmtId="0" fontId="355" fillId="0" borderId="5" xfId="0" applyFont="1" applyBorder="1" applyAlignment="1">
      <alignment vertical="center" wrapText="1"/>
    </xf>
    <xf numFmtId="168" fontId="355" fillId="0" borderId="6" xfId="0" applyNumberFormat="1" applyFont="1" applyBorder="1" applyAlignment="1">
      <alignment vertical="center"/>
    </xf>
    <xf numFmtId="168" fontId="355" fillId="0" borderId="0" xfId="0" applyNumberFormat="1" applyFont="1" applyAlignment="1">
      <alignment vertical="center"/>
    </xf>
    <xf numFmtId="165" fontId="355" fillId="0" borderId="6" xfId="13860" applyFont="1" applyFill="1" applyBorder="1" applyAlignment="1">
      <alignment horizontal="center" vertical="center"/>
    </xf>
    <xf numFmtId="165" fontId="355" fillId="0" borderId="7" xfId="13860" applyFont="1" applyFill="1" applyBorder="1" applyAlignment="1">
      <alignment horizontal="center" vertical="center"/>
    </xf>
    <xf numFmtId="0" fontId="355" fillId="0" borderId="5" xfId="0" applyFont="1" applyBorder="1" applyAlignment="1">
      <alignment horizontal="left" vertical="center" indent="2"/>
    </xf>
    <xf numFmtId="168" fontId="355" fillId="0" borderId="0" xfId="29" applyNumberFormat="1" applyFont="1" applyFill="1" applyBorder="1" applyAlignment="1">
      <alignment horizontal="center" vertical="center"/>
    </xf>
    <xf numFmtId="0" fontId="356" fillId="0" borderId="2" xfId="0" applyFont="1" applyBorder="1" applyAlignment="1">
      <alignment vertical="center"/>
    </xf>
    <xf numFmtId="168" fontId="356" fillId="0" borderId="116" xfId="29" applyNumberFormat="1" applyFont="1" applyFill="1" applyBorder="1" applyAlignment="1">
      <alignment vertical="center"/>
    </xf>
    <xf numFmtId="168" fontId="356" fillId="0" borderId="102" xfId="29" applyNumberFormat="1" applyFont="1" applyFill="1" applyBorder="1" applyAlignment="1">
      <alignment vertical="center"/>
    </xf>
    <xf numFmtId="168" fontId="356" fillId="0" borderId="103" xfId="29" applyNumberFormat="1" applyFont="1" applyFill="1" applyBorder="1" applyAlignment="1">
      <alignment horizontal="center" vertical="center"/>
    </xf>
    <xf numFmtId="166" fontId="356" fillId="0" borderId="116" xfId="26" applyNumberFormat="1" applyFont="1" applyFill="1" applyBorder="1" applyAlignment="1">
      <alignment horizontal="center" vertical="center"/>
    </xf>
    <xf numFmtId="166" fontId="356" fillId="0" borderId="103" xfId="26" applyNumberFormat="1" applyFont="1" applyFill="1" applyBorder="1" applyAlignment="1">
      <alignment horizontal="center" vertical="center"/>
    </xf>
    <xf numFmtId="0" fontId="355" fillId="0" borderId="0" xfId="0" applyFont="1" applyAlignment="1">
      <alignment vertical="center"/>
    </xf>
    <xf numFmtId="166" fontId="355" fillId="0" borderId="0" xfId="26" applyNumberFormat="1" applyFont="1" applyFill="1" applyBorder="1" applyAlignment="1">
      <alignment horizontal="center" vertical="center"/>
    </xf>
    <xf numFmtId="0" fontId="355" fillId="0" borderId="113" xfId="0" applyFont="1" applyBorder="1" applyAlignment="1">
      <alignment vertical="center"/>
    </xf>
    <xf numFmtId="168" fontId="355" fillId="0" borderId="114" xfId="29" applyNumberFormat="1" applyFont="1" applyFill="1" applyBorder="1" applyAlignment="1">
      <alignment vertical="center"/>
    </xf>
    <xf numFmtId="168" fontId="355" fillId="0" borderId="99" xfId="29" applyNumberFormat="1" applyFont="1" applyFill="1" applyBorder="1" applyAlignment="1">
      <alignment vertical="center"/>
    </xf>
    <xf numFmtId="168" fontId="355" fillId="0" borderId="115" xfId="29" applyNumberFormat="1" applyFont="1" applyFill="1" applyBorder="1" applyAlignment="1">
      <alignment horizontal="center" vertical="center"/>
    </xf>
    <xf numFmtId="0" fontId="355" fillId="0" borderId="2" xfId="0" applyFont="1" applyBorder="1" applyAlignment="1">
      <alignment vertical="center"/>
    </xf>
    <xf numFmtId="168" fontId="355" fillId="0" borderId="116" xfId="29" applyNumberFormat="1" applyFont="1" applyFill="1" applyBorder="1" applyAlignment="1">
      <alignment vertical="center"/>
    </xf>
    <xf numFmtId="168" fontId="355" fillId="0" borderId="102" xfId="29" applyNumberFormat="1" applyFont="1" applyFill="1" applyBorder="1" applyAlignment="1">
      <alignment vertical="center"/>
    </xf>
    <xf numFmtId="168" fontId="355" fillId="0" borderId="103" xfId="29" applyNumberFormat="1" applyFont="1" applyFill="1" applyBorder="1" applyAlignment="1">
      <alignment horizontal="center" vertical="center"/>
    </xf>
    <xf numFmtId="166" fontId="355" fillId="0" borderId="116" xfId="26" applyNumberFormat="1" applyFont="1" applyFill="1" applyBorder="1" applyAlignment="1">
      <alignment horizontal="center" vertical="center"/>
    </xf>
    <xf numFmtId="166" fontId="355" fillId="0" borderId="103" xfId="26" applyNumberFormat="1" applyFont="1" applyFill="1" applyBorder="1" applyAlignment="1">
      <alignment horizontal="center" vertical="center"/>
    </xf>
    <xf numFmtId="168" fontId="356" fillId="0" borderId="0" xfId="29" applyNumberFormat="1" applyFont="1" applyFill="1" applyBorder="1" applyAlignment="1">
      <alignment vertical="center"/>
    </xf>
    <xf numFmtId="168" fontId="356" fillId="0" borderId="0" xfId="29" applyNumberFormat="1" applyFont="1" applyFill="1" applyBorder="1" applyAlignment="1">
      <alignment horizontal="center" vertical="center"/>
    </xf>
    <xf numFmtId="166" fontId="356" fillId="0" borderId="0" xfId="26" applyNumberFormat="1" applyFont="1" applyFill="1" applyBorder="1" applyAlignment="1">
      <alignment horizontal="center" vertical="center"/>
    </xf>
    <xf numFmtId="0" fontId="356" fillId="0" borderId="8" xfId="0" applyFont="1" applyBorder="1"/>
    <xf numFmtId="168" fontId="356" fillId="0" borderId="10" xfId="29" applyNumberFormat="1" applyFont="1" applyFill="1" applyBorder="1" applyAlignment="1">
      <alignment vertical="center"/>
    </xf>
    <xf numFmtId="168" fontId="356" fillId="0" borderId="9" xfId="29" applyNumberFormat="1" applyFont="1" applyFill="1" applyBorder="1" applyAlignment="1">
      <alignment vertical="center"/>
    </xf>
    <xf numFmtId="168" fontId="356" fillId="0" borderId="11" xfId="29" applyNumberFormat="1" applyFont="1" applyFill="1" applyBorder="1" applyAlignment="1">
      <alignment horizontal="center" vertical="center"/>
    </xf>
    <xf numFmtId="166" fontId="356" fillId="0" borderId="10" xfId="26" applyNumberFormat="1" applyFont="1" applyFill="1" applyBorder="1" applyAlignment="1">
      <alignment horizontal="center" vertical="center"/>
    </xf>
    <xf numFmtId="166" fontId="356" fillId="0" borderId="11" xfId="26" applyNumberFormat="1" applyFont="1" applyFill="1" applyBorder="1" applyAlignment="1">
      <alignment horizontal="center" vertical="center"/>
    </xf>
    <xf numFmtId="0" fontId="355" fillId="0" borderId="6" xfId="0" applyFont="1" applyBorder="1" applyAlignment="1">
      <alignment vertical="center"/>
    </xf>
    <xf numFmtId="168" fontId="356" fillId="0" borderId="114" xfId="29" applyNumberFormat="1" applyFont="1" applyFill="1" applyBorder="1" applyAlignment="1">
      <alignment vertical="center"/>
    </xf>
    <xf numFmtId="168" fontId="356" fillId="0" borderId="99" xfId="29" applyNumberFormat="1" applyFont="1" applyFill="1" applyBorder="1" applyAlignment="1">
      <alignment vertical="center"/>
    </xf>
    <xf numFmtId="168" fontId="356" fillId="0" borderId="7" xfId="29" applyNumberFormat="1" applyFont="1" applyFill="1" applyBorder="1" applyAlignment="1">
      <alignment horizontal="center" vertical="center"/>
    </xf>
    <xf numFmtId="168" fontId="356" fillId="0" borderId="6" xfId="29" applyNumberFormat="1" applyFont="1" applyFill="1" applyBorder="1" applyAlignment="1">
      <alignment vertical="center"/>
    </xf>
    <xf numFmtId="167" fontId="356" fillId="0" borderId="7" xfId="13860" applyNumberFormat="1" applyFont="1" applyFill="1" applyBorder="1"/>
    <xf numFmtId="0" fontId="356" fillId="0" borderId="8" xfId="0" applyFont="1" applyBorder="1" applyAlignment="1">
      <alignment vertical="center"/>
    </xf>
    <xf numFmtId="168" fontId="356" fillId="0" borderId="9" xfId="29" applyNumberFormat="1" applyFont="1" applyFill="1" applyBorder="1" applyAlignment="1">
      <alignment horizontal="center" vertical="center"/>
    </xf>
    <xf numFmtId="168" fontId="356" fillId="0" borderId="99" xfId="29" applyNumberFormat="1" applyFont="1" applyFill="1" applyBorder="1" applyAlignment="1">
      <alignment horizontal="center" vertical="center"/>
    </xf>
    <xf numFmtId="0" fontId="355" fillId="0" borderId="116" xfId="0" applyFont="1" applyBorder="1" applyAlignment="1">
      <alignment vertical="center"/>
    </xf>
    <xf numFmtId="168" fontId="356" fillId="0" borderId="116" xfId="29" applyNumberFormat="1" applyFont="1" applyFill="1" applyBorder="1" applyAlignment="1">
      <alignment horizontal="center" vertical="center"/>
    </xf>
    <xf numFmtId="168" fontId="356" fillId="0" borderId="102" xfId="29" applyNumberFormat="1" applyFont="1" applyFill="1" applyBorder="1" applyAlignment="1">
      <alignment horizontal="center" vertical="center"/>
    </xf>
    <xf numFmtId="0" fontId="356" fillId="0" borderId="10" xfId="0" applyFont="1" applyBorder="1"/>
    <xf numFmtId="168" fontId="355" fillId="0" borderId="7" xfId="29" applyNumberFormat="1" applyFont="1" applyFill="1" applyBorder="1" applyAlignment="1">
      <alignment vertical="center"/>
    </xf>
    <xf numFmtId="166" fontId="355" fillId="0" borderId="99" xfId="10" applyNumberFormat="1" applyFont="1" applyFill="1" applyBorder="1" applyAlignment="1">
      <alignment horizontal="center" vertical="center"/>
    </xf>
    <xf numFmtId="166" fontId="355" fillId="0" borderId="115" xfId="10" applyNumberFormat="1" applyFont="1" applyFill="1" applyBorder="1" applyAlignment="1">
      <alignment horizontal="center" vertical="center"/>
    </xf>
    <xf numFmtId="166" fontId="355" fillId="0" borderId="0" xfId="10" applyNumberFormat="1" applyFont="1" applyFill="1" applyBorder="1" applyAlignment="1">
      <alignment horizontal="center" vertical="center"/>
    </xf>
    <xf numFmtId="166" fontId="355" fillId="0" borderId="7" xfId="10" applyNumberFormat="1" applyFont="1" applyFill="1" applyBorder="1" applyAlignment="1">
      <alignment horizontal="center" vertical="center"/>
    </xf>
    <xf numFmtId="168" fontId="355" fillId="0" borderId="103" xfId="29" applyNumberFormat="1" applyFont="1" applyFill="1" applyBorder="1" applyAlignment="1">
      <alignment vertical="center"/>
    </xf>
    <xf numFmtId="166" fontId="355" fillId="0" borderId="102" xfId="10" applyNumberFormat="1" applyFont="1" applyFill="1" applyBorder="1" applyAlignment="1">
      <alignment horizontal="center" vertical="center"/>
    </xf>
    <xf numFmtId="166" fontId="355" fillId="0" borderId="103" xfId="10" applyNumberFormat="1" applyFont="1" applyFill="1" applyBorder="1" applyAlignment="1">
      <alignment horizontal="center" vertical="center"/>
    </xf>
    <xf numFmtId="0" fontId="355" fillId="2" borderId="0" xfId="0" applyFont="1" applyFill="1" applyAlignment="1">
      <alignment vertical="center"/>
    </xf>
    <xf numFmtId="0" fontId="356" fillId="2" borderId="8" xfId="0" applyFont="1" applyFill="1" applyBorder="1"/>
    <xf numFmtId="168" fontId="356" fillId="0" borderId="10" xfId="29" applyNumberFormat="1" applyFont="1" applyFill="1" applyBorder="1" applyAlignment="1">
      <alignment horizontal="center" vertical="center"/>
    </xf>
    <xf numFmtId="168" fontId="43" fillId="0" borderId="114" xfId="29" applyNumberFormat="1" applyFont="1" applyFill="1" applyBorder="1" applyAlignment="1">
      <alignment vertical="center"/>
    </xf>
    <xf numFmtId="168" fontId="43" fillId="0" borderId="99" xfId="29" applyNumberFormat="1" applyFont="1" applyFill="1" applyBorder="1" applyAlignment="1">
      <alignment vertical="center"/>
    </xf>
    <xf numFmtId="168" fontId="43" fillId="0" borderId="115" xfId="29" applyNumberFormat="1" applyFont="1" applyFill="1" applyBorder="1" applyAlignment="1">
      <alignment vertical="center"/>
    </xf>
    <xf numFmtId="0" fontId="43" fillId="0" borderId="6" xfId="0" quotePrefix="1" applyFont="1" applyBorder="1" applyAlignment="1">
      <alignment vertical="center"/>
    </xf>
    <xf numFmtId="168" fontId="43" fillId="0" borderId="6" xfId="29" applyNumberFormat="1" applyFont="1" applyFill="1" applyBorder="1" applyAlignment="1">
      <alignment vertical="center"/>
    </xf>
    <xf numFmtId="168" fontId="43" fillId="0" borderId="0" xfId="29" applyNumberFormat="1" applyFont="1" applyFill="1" applyBorder="1" applyAlignment="1">
      <alignment vertical="center"/>
    </xf>
    <xf numFmtId="168" fontId="43" fillId="0" borderId="7" xfId="29" applyNumberFormat="1" applyFont="1" applyFill="1" applyBorder="1" applyAlignment="1">
      <alignment vertical="center"/>
    </xf>
    <xf numFmtId="0" fontId="43" fillId="0" borderId="6" xfId="0" quotePrefix="1" applyFont="1" applyBorder="1" applyAlignment="1">
      <alignment vertical="center" wrapText="1"/>
    </xf>
    <xf numFmtId="168" fontId="43" fillId="2" borderId="0" xfId="29" applyNumberFormat="1" applyFont="1" applyFill="1" applyBorder="1" applyAlignment="1">
      <alignment vertical="center"/>
    </xf>
    <xf numFmtId="0" fontId="43" fillId="0" borderId="116" xfId="0" quotePrefix="1" applyFont="1" applyBorder="1" applyAlignment="1">
      <alignment vertical="center" wrapText="1"/>
    </xf>
    <xf numFmtId="168" fontId="43" fillId="0" borderId="116" xfId="29" applyNumberFormat="1" applyFont="1" applyFill="1" applyBorder="1" applyAlignment="1">
      <alignment vertical="center"/>
    </xf>
    <xf numFmtId="168" fontId="43" fillId="0" borderId="102" xfId="29" applyNumberFormat="1" applyFont="1" applyFill="1" applyBorder="1" applyAlignment="1">
      <alignment vertical="center"/>
    </xf>
    <xf numFmtId="168" fontId="43" fillId="0" borderId="103" xfId="29" applyNumberFormat="1" applyFont="1" applyFill="1" applyBorder="1" applyAlignment="1">
      <alignment vertical="center"/>
    </xf>
    <xf numFmtId="0" fontId="355" fillId="0" borderId="0" xfId="0" quotePrefix="1" applyFont="1" applyAlignment="1">
      <alignment vertical="center" wrapText="1"/>
    </xf>
    <xf numFmtId="165" fontId="355" fillId="0" borderId="0" xfId="13860" applyFont="1" applyFill="1" applyBorder="1" applyAlignment="1">
      <alignment horizontal="center" vertical="center"/>
    </xf>
    <xf numFmtId="165" fontId="356" fillId="0" borderId="0" xfId="29" applyFont="1" applyFill="1" applyBorder="1" applyAlignment="1">
      <alignment horizontal="center" vertical="center"/>
    </xf>
    <xf numFmtId="0" fontId="353" fillId="0" borderId="0" xfId="0" applyFont="1"/>
    <xf numFmtId="0" fontId="356" fillId="0" borderId="0" xfId="0" applyFont="1" applyAlignment="1">
      <alignment vertical="center"/>
    </xf>
    <xf numFmtId="176" fontId="356" fillId="0" borderId="0" xfId="29" applyNumberFormat="1" applyFont="1" applyFill="1" applyBorder="1" applyAlignment="1">
      <alignment vertical="center"/>
    </xf>
    <xf numFmtId="0" fontId="355" fillId="0" borderId="0" xfId="0" applyFont="1"/>
    <xf numFmtId="10" fontId="356" fillId="0" borderId="0" xfId="10" applyNumberFormat="1" applyFont="1" applyFill="1" applyBorder="1" applyAlignment="1">
      <alignment vertical="center"/>
    </xf>
    <xf numFmtId="0" fontId="355" fillId="0" borderId="114" xfId="0" applyFont="1" applyBorder="1" applyAlignment="1">
      <alignment vertical="center" wrapText="1"/>
    </xf>
    <xf numFmtId="10" fontId="355" fillId="0" borderId="114" xfId="26" applyNumberFormat="1" applyFont="1" applyFill="1" applyBorder="1" applyAlignment="1">
      <alignment horizontal="center" vertical="center"/>
    </xf>
    <xf numFmtId="10" fontId="355" fillId="0" borderId="99" xfId="26" applyNumberFormat="1" applyFont="1" applyFill="1" applyBorder="1" applyAlignment="1">
      <alignment horizontal="center" vertical="center"/>
    </xf>
    <xf numFmtId="10" fontId="355" fillId="0" borderId="115" xfId="26" applyNumberFormat="1" applyFont="1" applyFill="1" applyBorder="1" applyAlignment="1">
      <alignment horizontal="center" vertical="center"/>
    </xf>
    <xf numFmtId="0" fontId="355" fillId="2" borderId="6" xfId="0" applyFont="1" applyFill="1" applyBorder="1" applyAlignment="1">
      <alignment vertical="center" wrapText="1"/>
    </xf>
    <xf numFmtId="10" fontId="355" fillId="0" borderId="6" xfId="26" applyNumberFormat="1" applyFont="1" applyFill="1" applyBorder="1" applyAlignment="1">
      <alignment horizontal="center" vertical="center"/>
    </xf>
    <xf numFmtId="10" fontId="355" fillId="0" borderId="0" xfId="26" applyNumberFormat="1" applyFont="1" applyFill="1" applyBorder="1" applyAlignment="1">
      <alignment horizontal="center" vertical="center"/>
    </xf>
    <xf numFmtId="10" fontId="355" fillId="0" borderId="7" xfId="26" applyNumberFormat="1" applyFont="1" applyFill="1" applyBorder="1" applyAlignment="1">
      <alignment horizontal="center" vertical="center"/>
    </xf>
    <xf numFmtId="0" fontId="355" fillId="0" borderId="6" xfId="0" applyFont="1" applyBorder="1" applyAlignment="1">
      <alignment vertical="center" wrapText="1"/>
    </xf>
    <xf numFmtId="0" fontId="355" fillId="0" borderId="116" xfId="0" applyFont="1" applyBorder="1" applyAlignment="1">
      <alignment vertical="center" wrapText="1"/>
    </xf>
    <xf numFmtId="2" fontId="355" fillId="0" borderId="116" xfId="29" applyNumberFormat="1" applyFont="1" applyFill="1" applyBorder="1" applyAlignment="1">
      <alignment horizontal="center" vertical="center"/>
    </xf>
    <xf numFmtId="2" fontId="355" fillId="0" borderId="102" xfId="29" applyNumberFormat="1" applyFont="1" applyFill="1" applyBorder="1" applyAlignment="1">
      <alignment horizontal="center" vertical="center"/>
    </xf>
    <xf numFmtId="2" fontId="355" fillId="0" borderId="103" xfId="29" applyNumberFormat="1" applyFont="1" applyFill="1" applyBorder="1" applyAlignment="1">
      <alignment horizontal="center" vertical="center"/>
    </xf>
    <xf numFmtId="0" fontId="358" fillId="0" borderId="0" xfId="0" applyFont="1"/>
    <xf numFmtId="0" fontId="3" fillId="3" borderId="107" xfId="47177" applyFont="1" applyFill="1" applyBorder="1" applyAlignment="1">
      <alignment vertical="center" wrapText="1"/>
    </xf>
    <xf numFmtId="0" fontId="3" fillId="3" borderId="116" xfId="47177" applyFont="1" applyFill="1" applyBorder="1" applyAlignment="1">
      <alignment vertical="center" wrapText="1"/>
    </xf>
    <xf numFmtId="0" fontId="0" fillId="0" borderId="0" xfId="47177" applyFont="1" applyAlignment="1">
      <alignment wrapText="1"/>
    </xf>
    <xf numFmtId="0" fontId="0" fillId="0" borderId="0" xfId="47177" applyFont="1"/>
    <xf numFmtId="0" fontId="13" fillId="0" borderId="0" xfId="13791" applyFont="1" applyAlignment="1" applyProtection="1">
      <alignment vertical="center"/>
    </xf>
    <xf numFmtId="10" fontId="41" fillId="0" borderId="115" xfId="36362" applyNumberFormat="1" applyFont="1" applyBorder="1" applyAlignment="1">
      <alignment horizontal="center" vertical="center"/>
    </xf>
    <xf numFmtId="10" fontId="41" fillId="0" borderId="7" xfId="36362" applyNumberFormat="1" applyFont="1" applyBorder="1" applyAlignment="1">
      <alignment horizontal="center" vertical="center"/>
    </xf>
    <xf numFmtId="10" fontId="41" fillId="0" borderId="103" xfId="36362" applyNumberFormat="1" applyFont="1" applyFill="1" applyBorder="1" applyAlignment="1">
      <alignment horizontal="center" vertical="center"/>
    </xf>
    <xf numFmtId="0" fontId="2" fillId="0" borderId="114" xfId="47177" applyFont="1" applyFill="1" applyBorder="1" applyAlignment="1">
      <alignment wrapText="1"/>
    </xf>
    <xf numFmtId="0" fontId="2" fillId="0" borderId="6" xfId="47177" applyFont="1" applyFill="1" applyBorder="1" applyAlignment="1">
      <alignment wrapText="1"/>
    </xf>
    <xf numFmtId="0" fontId="2" fillId="0" borderId="116" xfId="47177" applyFont="1" applyFill="1" applyBorder="1" applyAlignment="1">
      <alignment wrapText="1"/>
    </xf>
    <xf numFmtId="0" fontId="1" fillId="3" borderId="114" xfId="0" applyFont="1" applyFill="1" applyBorder="1"/>
    <xf numFmtId="37" fontId="52" fillId="3" borderId="24" xfId="0" applyNumberFormat="1" applyFont="1" applyFill="1" applyBorder="1" applyAlignment="1">
      <alignment horizontal="center"/>
    </xf>
    <xf numFmtId="9" fontId="53" fillId="0" borderId="7" xfId="31" applyFont="1" applyBorder="1" applyAlignment="1">
      <alignment horizontal="center"/>
    </xf>
    <xf numFmtId="166" fontId="53" fillId="0" borderId="7" xfId="31" applyNumberFormat="1" applyFont="1" applyBorder="1" applyAlignment="1">
      <alignment horizontal="center"/>
    </xf>
    <xf numFmtId="166" fontId="76" fillId="0" borderId="121" xfId="31" applyNumberFormat="1" applyFont="1" applyBorder="1" applyAlignment="1">
      <alignment horizontal="center"/>
    </xf>
    <xf numFmtId="167" fontId="76" fillId="0" borderId="122" xfId="55" applyNumberFormat="1" applyFont="1" applyBorder="1" applyAlignment="1">
      <alignment horizontal="center"/>
    </xf>
    <xf numFmtId="167" fontId="76" fillId="0" borderId="123" xfId="55" applyNumberFormat="1" applyFont="1" applyBorder="1" applyAlignment="1">
      <alignment horizontal="center"/>
    </xf>
    <xf numFmtId="166" fontId="76" fillId="0" borderId="124" xfId="31" applyNumberFormat="1" applyFont="1" applyBorder="1" applyAlignment="1">
      <alignment horizontal="center"/>
    </xf>
    <xf numFmtId="0" fontId="64" fillId="0" borderId="0" xfId="2" applyFont="1"/>
    <xf numFmtId="0" fontId="43" fillId="5" borderId="0" xfId="11" applyFont="1" applyFill="1" applyAlignment="1">
      <alignment vertical="center"/>
    </xf>
    <xf numFmtId="0" fontId="43" fillId="5" borderId="0" xfId="11" applyFont="1" applyFill="1"/>
    <xf numFmtId="166" fontId="64" fillId="5" borderId="0" xfId="53392" applyNumberFormat="1" applyFont="1" applyFill="1" applyBorder="1" applyAlignment="1"/>
    <xf numFmtId="166" fontId="64" fillId="0" borderId="0" xfId="53392" applyNumberFormat="1" applyFont="1" applyFill="1" applyBorder="1" applyAlignment="1"/>
    <xf numFmtId="166" fontId="43" fillId="0" borderId="0" xfId="53392" applyNumberFormat="1" applyFont="1" applyFill="1" applyBorder="1" applyAlignment="1">
      <alignment horizontal="right" vertical="center"/>
    </xf>
    <xf numFmtId="0" fontId="43" fillId="0" borderId="0" xfId="0" applyFont="1"/>
    <xf numFmtId="0" fontId="64" fillId="0" borderId="0" xfId="2" applyFont="1" applyAlignment="1">
      <alignment horizontal="center"/>
    </xf>
    <xf numFmtId="167" fontId="43" fillId="0" borderId="0" xfId="55" applyNumberFormat="1" applyFont="1" applyFill="1" applyBorder="1" applyAlignment="1">
      <alignment horizontal="center"/>
    </xf>
    <xf numFmtId="167" fontId="43" fillId="6" borderId="0" xfId="55" applyNumberFormat="1" applyFont="1" applyFill="1" applyBorder="1" applyAlignment="1">
      <alignment horizontal="center" vertical="center"/>
    </xf>
    <xf numFmtId="166" fontId="43" fillId="6" borderId="0" xfId="53392" applyNumberFormat="1" applyFont="1" applyFill="1" applyBorder="1" applyAlignment="1">
      <alignment horizontal="center" vertical="center"/>
    </xf>
    <xf numFmtId="166" fontId="43" fillId="5" borderId="0" xfId="0" applyNumberFormat="1" applyFont="1" applyFill="1" applyAlignment="1">
      <alignment horizontal="right" vertical="center"/>
    </xf>
    <xf numFmtId="288" fontId="43" fillId="0" borderId="0" xfId="2" applyNumberFormat="1" applyFont="1" applyAlignment="1">
      <alignment horizontal="center" vertical="center"/>
    </xf>
    <xf numFmtId="166" fontId="64" fillId="6" borderId="0" xfId="53392" applyNumberFormat="1" applyFont="1" applyFill="1" applyBorder="1" applyAlignment="1">
      <alignment horizontal="center" vertical="center"/>
    </xf>
    <xf numFmtId="166" fontId="0" fillId="0" borderId="0" xfId="0" applyNumberFormat="1" applyFont="1"/>
    <xf numFmtId="0" fontId="14" fillId="5" borderId="0" xfId="0" applyFont="1" applyFill="1"/>
    <xf numFmtId="0" fontId="13" fillId="0" borderId="6" xfId="2" applyFont="1" applyBorder="1" applyAlignment="1">
      <alignment horizontal="center" vertical="top" wrapText="1"/>
    </xf>
    <xf numFmtId="0" fontId="13" fillId="0" borderId="0" xfId="2" applyFont="1" applyAlignment="1">
      <alignment horizontal="center" vertical="top" wrapText="1"/>
    </xf>
    <xf numFmtId="0" fontId="14" fillId="5" borderId="102" xfId="11" applyFont="1" applyFill="1" applyBorder="1"/>
    <xf numFmtId="17" fontId="13" fillId="0" borderId="6" xfId="2" quotePrefix="1" applyNumberFormat="1" applyFont="1" applyBorder="1" applyAlignment="1">
      <alignment horizontal="center"/>
    </xf>
    <xf numFmtId="1" fontId="13" fillId="0" borderId="0" xfId="55" applyNumberFormat="1" applyFont="1" applyBorder="1" applyAlignment="1">
      <alignment horizontal="center" vertical="center"/>
    </xf>
    <xf numFmtId="0" fontId="13" fillId="0" borderId="0" xfId="2" quotePrefix="1" applyFont="1" applyAlignment="1">
      <alignment horizontal="center"/>
    </xf>
    <xf numFmtId="167" fontId="14" fillId="5" borderId="6" xfId="55" applyNumberFormat="1" applyFont="1" applyFill="1" applyBorder="1" applyAlignment="1"/>
    <xf numFmtId="167" fontId="14" fillId="5" borderId="0" xfId="55" applyNumberFormat="1" applyFont="1" applyFill="1" applyBorder="1" applyAlignment="1"/>
    <xf numFmtId="3" fontId="14" fillId="5" borderId="6" xfId="11" applyNumberFormat="1" applyFont="1" applyFill="1" applyBorder="1"/>
    <xf numFmtId="3" fontId="14" fillId="5" borderId="7" xfId="11" applyNumberFormat="1" applyFont="1" applyFill="1" applyBorder="1"/>
    <xf numFmtId="167" fontId="14" fillId="6" borderId="6" xfId="55" applyNumberFormat="1" applyFont="1" applyFill="1" applyBorder="1" applyAlignment="1">
      <alignment horizontal="center" vertical="center"/>
    </xf>
    <xf numFmtId="167" fontId="14" fillId="6" borderId="0" xfId="55" applyNumberFormat="1" applyFont="1" applyFill="1" applyBorder="1" applyAlignment="1">
      <alignment horizontal="center" vertical="center"/>
    </xf>
    <xf numFmtId="166" fontId="14" fillId="6" borderId="0" xfId="53392" applyNumberFormat="1" applyFont="1" applyFill="1" applyBorder="1" applyAlignment="1">
      <alignment horizontal="center" vertical="center"/>
    </xf>
    <xf numFmtId="3" fontId="14" fillId="5" borderId="6" xfId="11" applyNumberFormat="1" applyFont="1" applyFill="1" applyBorder="1" applyAlignment="1">
      <alignment vertical="center"/>
    </xf>
    <xf numFmtId="3" fontId="14" fillId="5" borderId="7" xfId="11" applyNumberFormat="1" applyFont="1" applyFill="1" applyBorder="1" applyAlignment="1">
      <alignment vertical="center"/>
    </xf>
    <xf numFmtId="167" fontId="14" fillId="5" borderId="6" xfId="55" applyNumberFormat="1" applyFont="1" applyFill="1" applyBorder="1" applyAlignment="1">
      <alignment vertical="center"/>
    </xf>
    <xf numFmtId="167" fontId="14" fillId="5" borderId="0" xfId="55" applyNumberFormat="1" applyFont="1" applyFill="1" applyBorder="1" applyAlignment="1">
      <alignment vertical="center"/>
    </xf>
    <xf numFmtId="166" fontId="14" fillId="5" borderId="6" xfId="53392" applyNumberFormat="1" applyFont="1" applyFill="1" applyBorder="1" applyAlignment="1">
      <alignment horizontal="center" vertical="center"/>
    </xf>
    <xf numFmtId="0" fontId="14" fillId="5" borderId="116" xfId="11" applyFont="1" applyFill="1" applyBorder="1" applyAlignment="1">
      <alignment vertical="center"/>
    </xf>
    <xf numFmtId="0" fontId="14" fillId="5" borderId="103" xfId="11" applyFont="1" applyFill="1" applyBorder="1"/>
    <xf numFmtId="3" fontId="14" fillId="5" borderId="116" xfId="53392" applyNumberFormat="1" applyFont="1" applyFill="1" applyBorder="1" applyAlignment="1">
      <alignment horizontal="center" vertical="center"/>
    </xf>
    <xf numFmtId="3" fontId="14" fillId="5" borderId="102" xfId="53392" applyNumberFormat="1" applyFont="1" applyFill="1" applyBorder="1" applyAlignment="1">
      <alignment horizontal="center" vertical="center"/>
    </xf>
    <xf numFmtId="166" fontId="14" fillId="5" borderId="116" xfId="53392" applyNumberFormat="1" applyFont="1" applyFill="1" applyBorder="1" applyAlignment="1">
      <alignment horizontal="center" vertical="center"/>
    </xf>
    <xf numFmtId="3" fontId="14" fillId="0" borderId="0" xfId="53392" applyNumberFormat="1" applyFont="1" applyFill="1" applyBorder="1" applyAlignment="1">
      <alignment horizontal="center" vertical="center"/>
    </xf>
    <xf numFmtId="166" fontId="14" fillId="0" borderId="0" xfId="53392" applyNumberFormat="1" applyFont="1" applyFill="1" applyBorder="1" applyAlignment="1">
      <alignment horizontal="center" vertical="center"/>
    </xf>
    <xf numFmtId="0" fontId="14" fillId="0" borderId="0" xfId="11" applyFont="1" applyAlignment="1">
      <alignment vertical="center"/>
    </xf>
    <xf numFmtId="0" fontId="14" fillId="0" borderId="0" xfId="11" applyFont="1"/>
    <xf numFmtId="166" fontId="13" fillId="0" borderId="0" xfId="53392" applyNumberFormat="1" applyFont="1" applyFill="1" applyBorder="1" applyAlignment="1"/>
    <xf numFmtId="166" fontId="14" fillId="0" borderId="0" xfId="53392" applyNumberFormat="1" applyFont="1" applyFill="1" applyBorder="1" applyAlignment="1">
      <alignment horizontal="right" vertical="center"/>
    </xf>
    <xf numFmtId="0" fontId="1" fillId="136" borderId="115" xfId="3" applyFont="1" applyFill="1" applyBorder="1" applyAlignment="1">
      <alignment horizontal="center" vertical="top"/>
    </xf>
    <xf numFmtId="0" fontId="1" fillId="136" borderId="113" xfId="3" applyFont="1" applyFill="1" applyBorder="1" applyAlignment="1">
      <alignment horizontal="center" vertical="top"/>
    </xf>
    <xf numFmtId="0" fontId="1" fillId="136" borderId="7" xfId="3" quotePrefix="1" applyFont="1" applyFill="1" applyBorder="1" applyAlignment="1">
      <alignment horizontal="center"/>
    </xf>
    <xf numFmtId="0" fontId="1" fillId="136" borderId="2" xfId="3" applyFont="1" applyFill="1" applyBorder="1" applyAlignment="1">
      <alignment horizontal="center"/>
    </xf>
    <xf numFmtId="0" fontId="14" fillId="0" borderId="99" xfId="11" applyFont="1" applyBorder="1"/>
    <xf numFmtId="167" fontId="14" fillId="6" borderId="114" xfId="55" applyNumberFormat="1" applyFont="1" applyFill="1" applyBorder="1" applyAlignment="1">
      <alignment horizontal="center" vertical="center"/>
    </xf>
    <xf numFmtId="167" fontId="14" fillId="6" borderId="115" xfId="55" applyNumberFormat="1" applyFont="1" applyFill="1" applyBorder="1" applyAlignment="1">
      <alignment horizontal="center" vertical="center"/>
    </xf>
    <xf numFmtId="167" fontId="14" fillId="0" borderId="6" xfId="55" applyNumberFormat="1" applyFont="1" applyFill="1" applyBorder="1" applyAlignment="1">
      <alignment horizontal="center" vertical="center"/>
    </xf>
    <xf numFmtId="167" fontId="14" fillId="0" borderId="7" xfId="55" applyNumberFormat="1" applyFont="1" applyFill="1" applyBorder="1" applyAlignment="1">
      <alignment horizontal="center" vertical="center"/>
    </xf>
    <xf numFmtId="167" fontId="13" fillId="6" borderId="6" xfId="55" applyNumberFormat="1" applyFont="1" applyFill="1" applyBorder="1" applyAlignment="1">
      <alignment horizontal="center" vertical="center"/>
    </xf>
    <xf numFmtId="167" fontId="13" fillId="6" borderId="7" xfId="55" applyNumberFormat="1" applyFont="1" applyFill="1" applyBorder="1" applyAlignment="1">
      <alignment horizontal="center" vertical="center"/>
    </xf>
    <xf numFmtId="167" fontId="14" fillId="6" borderId="7" xfId="55" applyNumberFormat="1" applyFont="1" applyFill="1" applyBorder="1" applyAlignment="1">
      <alignment horizontal="center" vertical="center"/>
    </xf>
    <xf numFmtId="167" fontId="14" fillId="6" borderId="6" xfId="55" applyNumberFormat="1" applyFont="1" applyFill="1" applyBorder="1" applyAlignment="1">
      <alignment vertical="center"/>
    </xf>
    <xf numFmtId="167" fontId="14" fillId="6" borderId="7" xfId="55" applyNumberFormat="1" applyFont="1" applyFill="1" applyBorder="1" applyAlignment="1">
      <alignment vertical="center"/>
    </xf>
    <xf numFmtId="0" fontId="13" fillId="0" borderId="102" xfId="11" applyFont="1" applyBorder="1"/>
    <xf numFmtId="167" fontId="13" fillId="6" borderId="116" xfId="55" applyNumberFormat="1" applyFont="1" applyFill="1" applyBorder="1" applyAlignment="1">
      <alignment horizontal="center" vertical="center"/>
    </xf>
    <xf numFmtId="167" fontId="13" fillId="6" borderId="103" xfId="55" applyNumberFormat="1" applyFont="1" applyFill="1" applyBorder="1" applyAlignment="1">
      <alignment horizontal="center" vertical="center"/>
    </xf>
    <xf numFmtId="166" fontId="14" fillId="5" borderId="114" xfId="53392" applyNumberFormat="1" applyFont="1" applyFill="1" applyBorder="1" applyAlignment="1">
      <alignment horizontal="center" vertical="center"/>
    </xf>
    <xf numFmtId="166" fontId="14" fillId="6" borderId="113" xfId="53392" applyNumberFormat="1" applyFont="1" applyFill="1" applyBorder="1" applyAlignment="1">
      <alignment horizontal="center" vertical="center"/>
    </xf>
    <xf numFmtId="166" fontId="14" fillId="6" borderId="5" xfId="53392" applyNumberFormat="1" applyFont="1" applyFill="1" applyBorder="1" applyAlignment="1">
      <alignment horizontal="center" vertical="center"/>
    </xf>
    <xf numFmtId="166" fontId="13" fillId="6" borderId="5" xfId="53392" applyNumberFormat="1" applyFont="1" applyFill="1" applyBorder="1" applyAlignment="1">
      <alignment horizontal="center" vertical="center"/>
    </xf>
    <xf numFmtId="166" fontId="13" fillId="6" borderId="2" xfId="53392" applyNumberFormat="1" applyFont="1" applyFill="1" applyBorder="1" applyAlignment="1">
      <alignment horizontal="center" vertical="center"/>
    </xf>
    <xf numFmtId="3" fontId="14" fillId="5" borderId="114" xfId="11" applyNumberFormat="1" applyFont="1" applyFill="1" applyBorder="1"/>
    <xf numFmtId="3" fontId="14" fillId="5" borderId="99" xfId="11" applyNumberFormat="1" applyFont="1" applyFill="1" applyBorder="1"/>
    <xf numFmtId="3" fontId="14" fillId="5" borderId="115" xfId="11" applyNumberFormat="1" applyFont="1" applyFill="1" applyBorder="1"/>
    <xf numFmtId="3" fontId="14" fillId="5" borderId="0" xfId="11" applyNumberFormat="1" applyFont="1" applyFill="1" applyBorder="1" applyAlignment="1">
      <alignment vertical="center"/>
    </xf>
    <xf numFmtId="3" fontId="14" fillId="5" borderId="0" xfId="11" applyNumberFormat="1" applyFont="1" applyFill="1" applyBorder="1"/>
    <xf numFmtId="0" fontId="14" fillId="0" borderId="0" xfId="11" applyFont="1" applyBorder="1"/>
    <xf numFmtId="0" fontId="13" fillId="0" borderId="0" xfId="11" applyFont="1" applyBorder="1"/>
    <xf numFmtId="0" fontId="14" fillId="0" borderId="0" xfId="11" applyFont="1" applyBorder="1" applyAlignment="1">
      <alignment vertical="center" wrapText="1"/>
    </xf>
    <xf numFmtId="166" fontId="14" fillId="5" borderId="113" xfId="53392" applyNumberFormat="1" applyFont="1" applyFill="1" applyBorder="1" applyAlignment="1">
      <alignment horizontal="center" vertical="center"/>
    </xf>
    <xf numFmtId="166" fontId="14" fillId="5" borderId="5" xfId="53392" applyNumberFormat="1" applyFont="1" applyFill="1" applyBorder="1" applyAlignment="1">
      <alignment horizontal="center" vertical="center"/>
    </xf>
    <xf numFmtId="166" fontId="14" fillId="5" borderId="2" xfId="53392" applyNumberFormat="1" applyFont="1" applyFill="1" applyBorder="1" applyAlignment="1">
      <alignment horizontal="center" vertical="center"/>
    </xf>
    <xf numFmtId="0" fontId="1" fillId="3" borderId="0" xfId="0" applyFont="1" applyFill="1" applyBorder="1" applyAlignment="1">
      <alignment horizontal="center" vertical="center"/>
    </xf>
    <xf numFmtId="0" fontId="13" fillId="3" borderId="114" xfId="23" applyFont="1" applyFill="1" applyBorder="1" applyAlignment="1">
      <alignment horizontal="center"/>
    </xf>
    <xf numFmtId="0" fontId="13" fillId="3" borderId="99" xfId="23" applyFont="1" applyFill="1" applyBorder="1" applyAlignment="1">
      <alignment horizontal="center"/>
    </xf>
    <xf numFmtId="0" fontId="13" fillId="3" borderId="115" xfId="23" applyFont="1" applyFill="1" applyBorder="1" applyAlignment="1">
      <alignment horizontal="center"/>
    </xf>
    <xf numFmtId="49" fontId="1" fillId="3" borderId="101" xfId="23" quotePrefix="1" applyNumberFormat="1" applyFont="1" applyFill="1" applyBorder="1" applyAlignment="1">
      <alignment horizontal="center"/>
    </xf>
    <xf numFmtId="49" fontId="1" fillId="3" borderId="102" xfId="23" quotePrefix="1" applyNumberFormat="1" applyFont="1" applyFill="1" applyBorder="1" applyAlignment="1">
      <alignment horizontal="center"/>
    </xf>
    <xf numFmtId="49" fontId="1" fillId="3" borderId="103" xfId="23" quotePrefix="1" applyNumberFormat="1" applyFont="1" applyFill="1" applyBorder="1" applyAlignment="1">
      <alignment horizontal="center"/>
    </xf>
    <xf numFmtId="14" fontId="1" fillId="3" borderId="110" xfId="39" applyNumberFormat="1" applyFont="1" applyFill="1" applyBorder="1" applyAlignment="1">
      <alignment horizontal="center"/>
    </xf>
    <xf numFmtId="14" fontId="1" fillId="3" borderId="111" xfId="39" applyNumberFormat="1" applyFont="1" applyFill="1" applyBorder="1" applyAlignment="1">
      <alignment horizontal="center"/>
    </xf>
    <xf numFmtId="0" fontId="13" fillId="6" borderId="6" xfId="23" applyFont="1" applyFill="1" applyBorder="1" applyAlignment="1">
      <alignment horizontal="left"/>
    </xf>
    <xf numFmtId="0" fontId="14" fillId="6" borderId="0" xfId="23" applyFont="1" applyFill="1"/>
    <xf numFmtId="0" fontId="14" fillId="6" borderId="7" xfId="23" applyFont="1" applyFill="1" applyBorder="1"/>
    <xf numFmtId="0" fontId="14" fillId="6" borderId="0" xfId="23" applyFont="1" applyFill="1" applyAlignment="1">
      <alignment horizontal="center"/>
    </xf>
    <xf numFmtId="0" fontId="14" fillId="6" borderId="6" xfId="23" applyFont="1" applyFill="1" applyBorder="1" applyAlignment="1">
      <alignment horizontal="center"/>
    </xf>
    <xf numFmtId="0" fontId="14" fillId="6" borderId="7" xfId="23" applyFont="1" applyFill="1" applyBorder="1" applyAlignment="1">
      <alignment horizontal="center"/>
    </xf>
    <xf numFmtId="0" fontId="14" fillId="6" borderId="6" xfId="23" applyFont="1" applyFill="1" applyBorder="1"/>
    <xf numFmtId="168" fontId="14" fillId="0" borderId="0" xfId="12" applyNumberFormat="1" applyFont="1" applyFill="1" applyBorder="1" applyAlignment="1">
      <alignment horizontal="center"/>
    </xf>
    <xf numFmtId="0" fontId="13" fillId="0" borderId="0" xfId="23" applyFont="1"/>
    <xf numFmtId="0" fontId="13" fillId="6" borderId="6" xfId="23" applyFont="1" applyFill="1" applyBorder="1"/>
    <xf numFmtId="0" fontId="14" fillId="0" borderId="0" xfId="23" applyFont="1"/>
    <xf numFmtId="0" fontId="13" fillId="6" borderId="7" xfId="23" applyFont="1" applyFill="1" applyBorder="1" applyAlignment="1">
      <alignment horizontal="left"/>
    </xf>
    <xf numFmtId="0" fontId="14" fillId="5" borderId="0" xfId="23" applyFont="1" applyFill="1" applyAlignment="1">
      <alignment horizontal="left"/>
    </xf>
    <xf numFmtId="0" fontId="13" fillId="6" borderId="7" xfId="23" applyFont="1" applyFill="1" applyBorder="1"/>
    <xf numFmtId="0" fontId="13" fillId="6" borderId="6" xfId="23" applyFont="1" applyFill="1" applyBorder="1" applyAlignment="1">
      <alignment vertical="center"/>
    </xf>
    <xf numFmtId="0" fontId="14" fillId="6" borderId="0" xfId="23" applyFont="1" applyFill="1" applyAlignment="1">
      <alignment vertical="center"/>
    </xf>
    <xf numFmtId="0" fontId="14" fillId="6" borderId="7" xfId="23" applyFont="1" applyFill="1" applyBorder="1" applyAlignment="1">
      <alignment vertical="center"/>
    </xf>
    <xf numFmtId="0" fontId="14" fillId="6" borderId="6" xfId="23" applyFont="1" applyFill="1" applyBorder="1" applyAlignment="1">
      <alignment vertical="center"/>
    </xf>
    <xf numFmtId="0" fontId="13" fillId="0" borderId="6" xfId="23" applyFont="1" applyBorder="1"/>
    <xf numFmtId="0" fontId="14" fillId="0" borderId="7" xfId="23" applyFont="1" applyBorder="1"/>
    <xf numFmtId="0" fontId="13" fillId="0" borderId="116" xfId="23" applyFont="1" applyBorder="1"/>
    <xf numFmtId="0" fontId="14" fillId="0" borderId="102" xfId="23" applyFont="1" applyBorder="1"/>
    <xf numFmtId="0" fontId="14" fillId="0" borderId="103" xfId="23" applyFont="1" applyBorder="1"/>
    <xf numFmtId="168" fontId="14" fillId="0" borderId="116" xfId="12" applyNumberFormat="1" applyFont="1" applyFill="1" applyBorder="1" applyAlignment="1">
      <alignment horizontal="center"/>
    </xf>
    <xf numFmtId="168" fontId="14" fillId="0" borderId="102" xfId="12" applyNumberFormat="1" applyFont="1" applyFill="1" applyBorder="1" applyAlignment="1">
      <alignment horizontal="center"/>
    </xf>
    <xf numFmtId="166" fontId="14" fillId="6" borderId="116" xfId="13" applyNumberFormat="1" applyFont="1" applyFill="1" applyBorder="1" applyAlignment="1">
      <alignment horizontal="center"/>
    </xf>
    <xf numFmtId="166" fontId="14" fillId="6" borderId="103" xfId="13" applyNumberFormat="1" applyFont="1" applyFill="1" applyBorder="1" applyAlignment="1">
      <alignment horizontal="center"/>
    </xf>
    <xf numFmtId="0" fontId="339" fillId="0" borderId="0" xfId="1" applyFont="1"/>
    <xf numFmtId="0" fontId="65" fillId="0" borderId="0" xfId="0" applyFont="1"/>
    <xf numFmtId="0" fontId="359" fillId="0" borderId="0" xfId="0" applyFont="1"/>
    <xf numFmtId="0" fontId="360" fillId="0" borderId="0" xfId="1" applyFont="1"/>
    <xf numFmtId="0" fontId="361" fillId="0" borderId="0" xfId="1" applyFont="1" applyFill="1" applyBorder="1"/>
    <xf numFmtId="0" fontId="362" fillId="0" borderId="0" xfId="1" applyFont="1" applyFill="1" applyBorder="1"/>
    <xf numFmtId="166" fontId="14" fillId="5" borderId="116" xfId="6" applyNumberFormat="1" applyFont="1" applyFill="1" applyBorder="1" applyAlignment="1">
      <alignment horizontal="center" vertical="center"/>
    </xf>
    <xf numFmtId="0" fontId="13" fillId="4" borderId="114" xfId="0" applyFont="1" applyFill="1" applyBorder="1" applyAlignment="1">
      <alignment vertical="center"/>
    </xf>
    <xf numFmtId="0" fontId="13" fillId="4" borderId="116" xfId="0" applyFont="1" applyFill="1" applyBorder="1" applyAlignment="1">
      <alignment vertical="center"/>
    </xf>
    <xf numFmtId="0" fontId="14" fillId="2" borderId="116" xfId="0" applyFont="1" applyFill="1" applyBorder="1"/>
    <xf numFmtId="0" fontId="1" fillId="3" borderId="116" xfId="11" applyFont="1" applyFill="1" applyBorder="1" applyAlignment="1">
      <alignment horizontal="center" vertical="center"/>
    </xf>
    <xf numFmtId="168" fontId="14" fillId="0" borderId="116" xfId="9" applyNumberFormat="1" applyFont="1" applyFill="1" applyBorder="1" applyAlignment="1">
      <alignment horizontal="center" vertical="center"/>
    </xf>
    <xf numFmtId="0" fontId="1" fillId="3" borderId="116" xfId="2" applyFont="1" applyFill="1" applyBorder="1" applyAlignment="1">
      <alignment horizontal="center"/>
    </xf>
    <xf numFmtId="0" fontId="340" fillId="3" borderId="2" xfId="1" applyFont="1" applyFill="1" applyBorder="1"/>
    <xf numFmtId="168" fontId="14" fillId="0" borderId="0" xfId="9" applyNumberFormat="1" applyFont="1" applyFill="1" applyBorder="1" applyAlignment="1">
      <alignment vertical="center"/>
    </xf>
    <xf numFmtId="168" fontId="13" fillId="0" borderId="0" xfId="9" applyNumberFormat="1" applyFont="1" applyFill="1" applyBorder="1" applyAlignment="1">
      <alignment vertical="center"/>
    </xf>
    <xf numFmtId="168" fontId="13" fillId="0" borderId="102" xfId="9" applyNumberFormat="1" applyFont="1" applyFill="1" applyBorder="1" applyAlignment="1">
      <alignment vertical="center"/>
    </xf>
    <xf numFmtId="166" fontId="13" fillId="0" borderId="9" xfId="0" applyNumberFormat="1" applyFont="1" applyBorder="1" applyAlignment="1">
      <alignment vertical="center"/>
    </xf>
    <xf numFmtId="0" fontId="1" fillId="136" borderId="99" xfId="3" applyFont="1" applyFill="1" applyBorder="1" applyAlignment="1">
      <alignment horizontal="center" vertical="top"/>
    </xf>
    <xf numFmtId="0" fontId="0" fillId="0" borderId="0" xfId="0" applyFont="1" applyFill="1" applyBorder="1"/>
    <xf numFmtId="6" fontId="1" fillId="3" borderId="5" xfId="0" quotePrefix="1" applyNumberFormat="1" applyFont="1" applyFill="1" applyBorder="1"/>
    <xf numFmtId="0" fontId="1" fillId="3" borderId="102" xfId="0" quotePrefix="1" applyFont="1" applyFill="1" applyBorder="1" applyAlignment="1">
      <alignment horizontal="center" vertical="center"/>
    </xf>
    <xf numFmtId="0" fontId="2" fillId="0" borderId="5" xfId="0" applyFont="1" applyBorder="1"/>
    <xf numFmtId="0" fontId="13" fillId="2" borderId="6"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7" xfId="0"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100" xfId="0" applyFont="1" applyBorder="1" applyAlignment="1">
      <alignment horizontal="center" vertical="center" wrapText="1"/>
    </xf>
    <xf numFmtId="0" fontId="0" fillId="0" borderId="5" xfId="0" applyFont="1" applyBorder="1"/>
    <xf numFmtId="168" fontId="14" fillId="5" borderId="6" xfId="12" applyNumberFormat="1" applyFont="1" applyFill="1" applyBorder="1" applyAlignment="1">
      <alignment horizontal="center" vertical="center"/>
    </xf>
    <xf numFmtId="168" fontId="14" fillId="5" borderId="0" xfId="12" applyNumberFormat="1" applyFont="1" applyFill="1" applyBorder="1" applyAlignment="1">
      <alignment horizontal="center" vertical="center"/>
    </xf>
    <xf numFmtId="168" fontId="14" fillId="0" borderId="7" xfId="43" applyNumberFormat="1" applyFont="1" applyFill="1" applyBorder="1" applyAlignment="1">
      <alignment horizontal="center" vertical="center"/>
    </xf>
    <xf numFmtId="166" fontId="363" fillId="0" borderId="6" xfId="13" applyNumberFormat="1" applyFont="1" applyBorder="1" applyAlignment="1">
      <alignment horizontal="center" wrapText="1"/>
    </xf>
    <xf numFmtId="166" fontId="363" fillId="0" borderId="7" xfId="13" applyNumberFormat="1" applyFont="1" applyBorder="1" applyAlignment="1">
      <alignment horizontal="center" wrapText="1"/>
    </xf>
    <xf numFmtId="166" fontId="363" fillId="0" borderId="5" xfId="13" applyNumberFormat="1" applyFont="1" applyBorder="1" applyAlignment="1">
      <alignment horizontal="center" wrapText="1"/>
    </xf>
    <xf numFmtId="168" fontId="14" fillId="0" borderId="6" xfId="12" applyNumberFormat="1" applyFont="1" applyBorder="1" applyAlignment="1">
      <alignment vertical="center"/>
    </xf>
    <xf numFmtId="3" fontId="14" fillId="0" borderId="0" xfId="44" applyNumberFormat="1" applyFont="1" applyBorder="1" applyAlignment="1">
      <alignment vertical="center"/>
    </xf>
    <xf numFmtId="0" fontId="14" fillId="0" borderId="6" xfId="44" applyFont="1" applyBorder="1" applyAlignment="1">
      <alignment vertical="center"/>
    </xf>
    <xf numFmtId="0" fontId="14" fillId="0" borderId="0" xfId="44" applyFont="1" applyBorder="1" applyAlignment="1">
      <alignment vertical="center"/>
    </xf>
    <xf numFmtId="0" fontId="2" fillId="0" borderId="2" xfId="0" applyFont="1" applyBorder="1"/>
    <xf numFmtId="168" fontId="14" fillId="0" borderId="101" xfId="12" applyNumberFormat="1" applyFont="1" applyFill="1" applyBorder="1" applyAlignment="1">
      <alignment vertical="center"/>
    </xf>
    <xf numFmtId="168" fontId="14" fillId="0" borderId="102" xfId="12" applyNumberFormat="1" applyFont="1" applyFill="1" applyBorder="1" applyAlignment="1">
      <alignment vertical="center"/>
    </xf>
    <xf numFmtId="168" fontId="13" fillId="5" borderId="10" xfId="12" applyNumberFormat="1" applyFont="1" applyFill="1" applyBorder="1" applyAlignment="1">
      <alignment horizontal="center" vertical="center" wrapText="1"/>
    </xf>
    <xf numFmtId="168" fontId="13" fillId="5" borderId="9" xfId="12" applyNumberFormat="1" applyFont="1" applyFill="1" applyBorder="1" applyAlignment="1">
      <alignment horizontal="center" vertical="center" wrapText="1"/>
    </xf>
    <xf numFmtId="168" fontId="13" fillId="5" borderId="11" xfId="12" applyNumberFormat="1" applyFont="1" applyFill="1" applyBorder="1" applyAlignment="1">
      <alignment horizontal="center" vertical="center" wrapText="1"/>
    </xf>
    <xf numFmtId="166" fontId="365" fillId="0" borderId="9" xfId="13" applyNumberFormat="1" applyFont="1" applyBorder="1" applyAlignment="1">
      <alignment horizontal="center" vertical="center" wrapText="1"/>
    </xf>
    <xf numFmtId="166" fontId="365" fillId="0" borderId="11" xfId="13" applyNumberFormat="1" applyFont="1" applyBorder="1" applyAlignment="1">
      <alignment horizontal="center" vertical="center" wrapText="1"/>
    </xf>
    <xf numFmtId="168" fontId="13" fillId="0" borderId="10" xfId="43" applyNumberFormat="1" applyFont="1" applyFill="1" applyBorder="1" applyAlignment="1">
      <alignment horizontal="center" vertical="center" wrapText="1"/>
    </xf>
    <xf numFmtId="168" fontId="13" fillId="0" borderId="9" xfId="43" applyNumberFormat="1" applyFont="1" applyFill="1" applyBorder="1" applyAlignment="1">
      <alignment vertical="center"/>
    </xf>
    <xf numFmtId="166" fontId="365" fillId="0" borderId="8" xfId="13" applyNumberFormat="1" applyFont="1" applyBorder="1" applyAlignment="1">
      <alignment horizontal="center" vertical="center" wrapText="1"/>
    </xf>
    <xf numFmtId="10" fontId="0" fillId="12" borderId="99" xfId="0" applyNumberFormat="1" applyFill="1" applyBorder="1"/>
    <xf numFmtId="10" fontId="0" fillId="12" borderId="115" xfId="0" applyNumberFormat="1" applyFill="1" applyBorder="1"/>
    <xf numFmtId="0" fontId="366" fillId="3" borderId="113" xfId="0" applyFont="1" applyFill="1" applyBorder="1" applyAlignment="1">
      <alignment vertical="top"/>
    </xf>
    <xf numFmtId="0" fontId="366" fillId="3" borderId="2" xfId="0" quotePrefix="1" applyFont="1" applyFill="1" applyBorder="1" applyAlignment="1">
      <alignment horizontal="left" vertical="center"/>
    </xf>
    <xf numFmtId="1" fontId="366" fillId="3" borderId="6" xfId="12" applyNumberFormat="1" applyFont="1" applyFill="1" applyBorder="1" applyAlignment="1">
      <alignment horizontal="center" vertical="center"/>
    </xf>
    <xf numFmtId="1" fontId="366" fillId="3" borderId="0" xfId="12" applyNumberFormat="1" applyFont="1" applyFill="1" applyBorder="1" applyAlignment="1">
      <alignment horizontal="center" vertical="center"/>
    </xf>
    <xf numFmtId="14" fontId="366" fillId="3" borderId="6" xfId="39" applyNumberFormat="1" applyFont="1" applyFill="1" applyBorder="1" applyAlignment="1">
      <alignment horizontal="center" vertical="center"/>
    </xf>
    <xf numFmtId="14" fontId="366" fillId="3" borderId="7" xfId="39" applyNumberFormat="1" applyFont="1" applyFill="1" applyBorder="1" applyAlignment="1">
      <alignment horizontal="center" vertical="center"/>
    </xf>
    <xf numFmtId="0" fontId="64" fillId="0" borderId="113" xfId="0" applyFont="1" applyBorder="1"/>
    <xf numFmtId="168" fontId="64" fillId="0" borderId="114" xfId="12" applyNumberFormat="1" applyFont="1" applyFill="1" applyBorder="1" applyAlignment="1">
      <alignment horizontal="right"/>
    </xf>
    <xf numFmtId="168" fontId="64" fillId="0" borderId="99" xfId="12" applyNumberFormat="1" applyFont="1" applyFill="1" applyBorder="1" applyAlignment="1">
      <alignment horizontal="right"/>
    </xf>
    <xf numFmtId="166" fontId="64" fillId="6" borderId="114" xfId="13" applyNumberFormat="1" applyFont="1" applyFill="1" applyBorder="1" applyAlignment="1">
      <alignment horizontal="center"/>
    </xf>
    <xf numFmtId="166" fontId="64" fillId="6" borderId="115" xfId="13" applyNumberFormat="1" applyFont="1" applyFill="1" applyBorder="1" applyAlignment="1">
      <alignment horizontal="center"/>
    </xf>
    <xf numFmtId="0" fontId="43" fillId="0" borderId="5" xfId="0" applyFont="1" applyBorder="1" applyAlignment="1">
      <alignment horizontal="left" indent="1"/>
    </xf>
    <xf numFmtId="168" fontId="43" fillId="0" borderId="6" xfId="12" applyNumberFormat="1" applyFont="1" applyFill="1" applyBorder="1" applyAlignment="1">
      <alignment horizontal="right"/>
    </xf>
    <xf numFmtId="168" fontId="43" fillId="0" borderId="0" xfId="12" applyNumberFormat="1" applyFont="1" applyFill="1" applyBorder="1" applyAlignment="1">
      <alignment horizontal="right"/>
    </xf>
    <xf numFmtId="166" fontId="43" fillId="6" borderId="6" xfId="13" applyNumberFormat="1" applyFont="1" applyFill="1" applyBorder="1" applyAlignment="1">
      <alignment horizontal="center"/>
    </xf>
    <xf numFmtId="166" fontId="43" fillId="6" borderId="7" xfId="13" applyNumberFormat="1" applyFont="1" applyFill="1" applyBorder="1" applyAlignment="1">
      <alignment horizontal="center"/>
    </xf>
    <xf numFmtId="168" fontId="64" fillId="0" borderId="6" xfId="12" applyNumberFormat="1" applyFont="1" applyFill="1" applyBorder="1" applyAlignment="1">
      <alignment horizontal="right"/>
    </xf>
    <xf numFmtId="168" fontId="64" fillId="0" borderId="0" xfId="12" applyNumberFormat="1" applyFont="1" applyFill="1" applyBorder="1" applyAlignment="1">
      <alignment horizontal="right"/>
    </xf>
    <xf numFmtId="166" fontId="64" fillId="6" borderId="6" xfId="13" applyNumberFormat="1" applyFont="1" applyFill="1" applyBorder="1" applyAlignment="1">
      <alignment horizontal="center"/>
    </xf>
    <xf numFmtId="166" fontId="64" fillId="6" borderId="7" xfId="13" applyNumberFormat="1" applyFont="1" applyFill="1" applyBorder="1" applyAlignment="1">
      <alignment horizontal="center"/>
    </xf>
    <xf numFmtId="0" fontId="43" fillId="0" borderId="5" xfId="0" applyFont="1" applyBorder="1" applyAlignment="1">
      <alignment horizontal="left" vertical="center" indent="1"/>
    </xf>
    <xf numFmtId="168" fontId="64" fillId="0" borderId="116" xfId="12" applyNumberFormat="1" applyFont="1" applyFill="1" applyBorder="1" applyAlignment="1">
      <alignment horizontal="right"/>
    </xf>
    <xf numFmtId="168" fontId="64" fillId="0" borderId="102" xfId="12" applyNumberFormat="1" applyFont="1" applyFill="1" applyBorder="1" applyAlignment="1">
      <alignment horizontal="right"/>
    </xf>
    <xf numFmtId="166" fontId="64" fillId="6" borderId="116" xfId="13" applyNumberFormat="1" applyFont="1" applyFill="1" applyBorder="1" applyAlignment="1">
      <alignment horizontal="center"/>
    </xf>
    <xf numFmtId="166" fontId="64" fillId="6" borderId="103" xfId="13" applyNumberFormat="1" applyFont="1" applyFill="1" applyBorder="1" applyAlignment="1">
      <alignment horizontal="center"/>
    </xf>
    <xf numFmtId="0" fontId="64" fillId="0" borderId="10" xfId="0" applyFont="1" applyBorder="1" applyAlignment="1">
      <alignment vertical="center"/>
    </xf>
    <xf numFmtId="168" fontId="64" fillId="0" borderId="10" xfId="12" applyNumberFormat="1" applyFont="1" applyFill="1" applyBorder="1" applyAlignment="1">
      <alignment horizontal="right"/>
    </xf>
    <xf numFmtId="168" fontId="64" fillId="0" borderId="9" xfId="12" applyNumberFormat="1" applyFont="1" applyFill="1" applyBorder="1" applyAlignment="1">
      <alignment horizontal="right"/>
    </xf>
    <xf numFmtId="0" fontId="43" fillId="0" borderId="114" xfId="0" applyFont="1" applyBorder="1"/>
    <xf numFmtId="166" fontId="43" fillId="6" borderId="10" xfId="13" applyNumberFormat="1" applyFont="1" applyFill="1" applyBorder="1" applyAlignment="1">
      <alignment horizontal="center"/>
    </xf>
    <xf numFmtId="166" fontId="43" fillId="6" borderId="11" xfId="13" applyNumberFormat="1" applyFont="1" applyFill="1" applyBorder="1" applyAlignment="1">
      <alignment horizontal="center"/>
    </xf>
    <xf numFmtId="0" fontId="64" fillId="0" borderId="114" xfId="0" applyFont="1" applyBorder="1"/>
    <xf numFmtId="0" fontId="64" fillId="0" borderId="6" xfId="0" applyFont="1" applyBorder="1"/>
    <xf numFmtId="166" fontId="64" fillId="0" borderId="6" xfId="13" quotePrefix="1" applyNumberFormat="1" applyFont="1" applyBorder="1" applyAlignment="1">
      <alignment horizontal="center"/>
    </xf>
    <xf numFmtId="166" fontId="64" fillId="0" borderId="7" xfId="13" quotePrefix="1" applyNumberFormat="1" applyFont="1" applyBorder="1" applyAlignment="1">
      <alignment horizontal="center"/>
    </xf>
    <xf numFmtId="10" fontId="64" fillId="0" borderId="102" xfId="13" applyNumberFormat="1" applyFont="1" applyBorder="1" applyAlignment="1">
      <alignment horizontal="right" vertical="center"/>
    </xf>
    <xf numFmtId="166" fontId="64" fillId="0" borderId="116" xfId="13" quotePrefix="1" applyNumberFormat="1" applyFont="1" applyBorder="1" applyAlignment="1">
      <alignment horizontal="center"/>
    </xf>
    <xf numFmtId="166" fontId="64" fillId="0" borderId="103" xfId="13" quotePrefix="1" applyNumberFormat="1" applyFont="1" applyBorder="1" applyAlignment="1">
      <alignment horizontal="center"/>
    </xf>
    <xf numFmtId="10" fontId="64" fillId="0" borderId="0" xfId="13" applyNumberFormat="1" applyFont="1" applyBorder="1" applyAlignment="1">
      <alignment horizontal="right" vertical="center"/>
    </xf>
    <xf numFmtId="166" fontId="64" fillId="0" borderId="0" xfId="13" quotePrefix="1" applyNumberFormat="1" applyFont="1" applyBorder="1" applyAlignment="1">
      <alignment horizontal="center"/>
    </xf>
    <xf numFmtId="10" fontId="43" fillId="0" borderId="0" xfId="13" applyNumberFormat="1" applyFont="1" applyBorder="1" applyAlignment="1">
      <alignment horizontal="left" vertical="center"/>
    </xf>
    <xf numFmtId="0" fontId="338" fillId="4" borderId="114" xfId="0" applyFont="1" applyFill="1" applyBorder="1" applyAlignment="1">
      <alignment horizontal="center" wrapText="1"/>
    </xf>
    <xf numFmtId="0" fontId="338" fillId="4" borderId="99" xfId="0" applyFont="1" applyFill="1" applyBorder="1" applyAlignment="1">
      <alignment horizontal="center" wrapText="1"/>
    </xf>
    <xf numFmtId="0" fontId="338" fillId="4" borderId="115" xfId="0" applyFont="1" applyFill="1" applyBorder="1" applyAlignment="1">
      <alignment horizontal="center" wrapText="1"/>
    </xf>
    <xf numFmtId="49" fontId="320" fillId="3" borderId="101" xfId="23" quotePrefix="1" applyNumberFormat="1" applyFont="1" applyFill="1" applyBorder="1" applyAlignment="1">
      <alignment horizontal="center"/>
    </xf>
    <xf numFmtId="49" fontId="320" fillId="3" borderId="102" xfId="23" quotePrefix="1" applyNumberFormat="1" applyFont="1" applyFill="1" applyBorder="1" applyAlignment="1">
      <alignment horizontal="center"/>
    </xf>
    <xf numFmtId="17" fontId="320" fillId="3" borderId="103" xfId="0" quotePrefix="1" applyNumberFormat="1" applyFont="1" applyFill="1" applyBorder="1" applyAlignment="1">
      <alignment horizontal="center" vertical="center"/>
    </xf>
    <xf numFmtId="0" fontId="320" fillId="3" borderId="102" xfId="0" applyFont="1" applyFill="1" applyBorder="1" applyAlignment="1">
      <alignment horizontal="center" vertical="center" wrapText="1"/>
    </xf>
    <xf numFmtId="0" fontId="320" fillId="3" borderId="103" xfId="0" applyFont="1" applyFill="1" applyBorder="1" applyAlignment="1">
      <alignment horizontal="center" vertical="center" wrapText="1"/>
    </xf>
    <xf numFmtId="0" fontId="65" fillId="0" borderId="0" xfId="0" applyFont="1" applyAlignment="1">
      <alignment horizontal="center" vertical="center" wrapText="1"/>
    </xf>
    <xf numFmtId="0" fontId="65" fillId="2" borderId="6" xfId="0" applyFont="1" applyFill="1" applyBorder="1" applyAlignment="1">
      <alignment horizontal="center" vertical="center" wrapText="1"/>
    </xf>
    <xf numFmtId="0" fontId="65" fillId="2" borderId="7" xfId="0" applyFont="1" applyFill="1" applyBorder="1" applyAlignment="1">
      <alignment horizontal="center" vertical="center" wrapText="1"/>
    </xf>
    <xf numFmtId="0" fontId="65" fillId="2" borderId="6" xfId="0" applyFont="1" applyFill="1" applyBorder="1"/>
    <xf numFmtId="3" fontId="65" fillId="0" borderId="0" xfId="0" applyNumberFormat="1" applyFont="1" applyAlignment="1">
      <alignment horizontal="center"/>
    </xf>
    <xf numFmtId="3" fontId="65" fillId="0" borderId="7" xfId="0" applyNumberFormat="1" applyFont="1" applyBorder="1" applyAlignment="1">
      <alignment horizontal="center"/>
    </xf>
    <xf numFmtId="166" fontId="65" fillId="2" borderId="0" xfId="0" applyNumberFormat="1" applyFont="1" applyFill="1" applyAlignment="1">
      <alignment horizontal="center"/>
    </xf>
    <xf numFmtId="166" fontId="65" fillId="2" borderId="7" xfId="0" applyNumberFormat="1" applyFont="1" applyFill="1" applyBorder="1" applyAlignment="1">
      <alignment horizontal="center"/>
    </xf>
    <xf numFmtId="0" fontId="65" fillId="0" borderId="0" xfId="0" applyFont="1" applyAlignment="1">
      <alignment horizontal="center"/>
    </xf>
    <xf numFmtId="0" fontId="65" fillId="0" borderId="7" xfId="0" applyFont="1" applyBorder="1" applyAlignment="1">
      <alignment horizontal="center"/>
    </xf>
    <xf numFmtId="3" fontId="338" fillId="0" borderId="0" xfId="0" applyNumberFormat="1" applyFont="1" applyAlignment="1">
      <alignment horizontal="center"/>
    </xf>
    <xf numFmtId="3" fontId="338" fillId="0" borderId="7" xfId="0" applyNumberFormat="1" applyFont="1" applyBorder="1" applyAlignment="1">
      <alignment horizontal="center"/>
    </xf>
    <xf numFmtId="166" fontId="338" fillId="2" borderId="0" xfId="0" applyNumberFormat="1" applyFont="1" applyFill="1" applyAlignment="1">
      <alignment horizontal="center"/>
    </xf>
    <xf numFmtId="166" fontId="338" fillId="2" borderId="7" xfId="0" applyNumberFormat="1" applyFont="1" applyFill="1" applyBorder="1" applyAlignment="1">
      <alignment horizontal="center"/>
    </xf>
    <xf numFmtId="0" fontId="65" fillId="0" borderId="6" xfId="0" applyFont="1" applyFill="1" applyBorder="1"/>
    <xf numFmtId="0" fontId="65" fillId="2" borderId="0" xfId="0" applyFont="1" applyFill="1"/>
    <xf numFmtId="0" fontId="65" fillId="2" borderId="7" xfId="0" applyFont="1" applyFill="1" applyBorder="1"/>
    <xf numFmtId="0" fontId="65" fillId="2" borderId="0" xfId="0" applyFont="1" applyFill="1" applyAlignment="1">
      <alignment horizontal="left" vertical="center"/>
    </xf>
    <xf numFmtId="0" fontId="65" fillId="2" borderId="0" xfId="0" applyFont="1" applyFill="1" applyAlignment="1">
      <alignment vertical="center"/>
    </xf>
    <xf numFmtId="0" fontId="65" fillId="2" borderId="7" xfId="0" applyFont="1" applyFill="1" applyBorder="1" applyAlignment="1">
      <alignment vertical="center"/>
    </xf>
    <xf numFmtId="0" fontId="65" fillId="0" borderId="0" xfId="0" applyFont="1" applyAlignment="1">
      <alignment vertical="center"/>
    </xf>
    <xf numFmtId="0" fontId="65" fillId="0" borderId="7" xfId="0" applyFont="1" applyBorder="1" applyAlignment="1">
      <alignment vertical="center"/>
    </xf>
    <xf numFmtId="0" fontId="65" fillId="2" borderId="6" xfId="0" applyFont="1" applyFill="1" applyBorder="1" applyAlignment="1">
      <alignment vertical="center"/>
    </xf>
    <xf numFmtId="0" fontId="65" fillId="2" borderId="6" xfId="0" applyFont="1" applyFill="1" applyBorder="1" applyAlignment="1">
      <alignment horizontal="center"/>
    </xf>
    <xf numFmtId="0" fontId="65" fillId="2" borderId="0" xfId="0" applyFont="1" applyFill="1" applyAlignment="1">
      <alignment horizontal="center"/>
    </xf>
    <xf numFmtId="0" fontId="65" fillId="2" borderId="7" xfId="0" applyFont="1" applyFill="1" applyBorder="1" applyAlignment="1">
      <alignment horizontal="center"/>
    </xf>
    <xf numFmtId="3" fontId="65" fillId="0" borderId="102" xfId="0" applyNumberFormat="1" applyFont="1" applyBorder="1" applyAlignment="1">
      <alignment horizontal="center"/>
    </xf>
    <xf numFmtId="3" fontId="65" fillId="0" borderId="103" xfId="0" applyNumberFormat="1" applyFont="1" applyBorder="1" applyAlignment="1">
      <alignment horizontal="center"/>
    </xf>
    <xf numFmtId="166" fontId="65" fillId="2" borderId="102" xfId="0" applyNumberFormat="1" applyFont="1" applyFill="1" applyBorder="1" applyAlignment="1">
      <alignment horizontal="center"/>
    </xf>
    <xf numFmtId="166" fontId="65" fillId="2" borderId="103" xfId="0" applyNumberFormat="1" applyFont="1" applyFill="1" applyBorder="1" applyAlignment="1">
      <alignment horizontal="center"/>
    </xf>
    <xf numFmtId="0" fontId="14" fillId="0" borderId="101" xfId="0" applyFont="1" applyFill="1" applyBorder="1"/>
    <xf numFmtId="10" fontId="0" fillId="0" borderId="116" xfId="0" applyNumberFormat="1" applyFont="1" applyFill="1" applyBorder="1"/>
    <xf numFmtId="10" fontId="0" fillId="0" borderId="102" xfId="0" applyNumberFormat="1" applyFont="1" applyFill="1" applyBorder="1"/>
    <xf numFmtId="10" fontId="0" fillId="0" borderId="103" xfId="0" applyNumberFormat="1" applyFont="1" applyFill="1" applyBorder="1"/>
    <xf numFmtId="10" fontId="14" fillId="12" borderId="114" xfId="48322" applyNumberFormat="1" applyFont="1" applyFill="1" applyBorder="1" applyAlignment="1">
      <alignment horizontal="right"/>
    </xf>
    <xf numFmtId="166" fontId="14" fillId="0" borderId="116" xfId="53392" applyNumberFormat="1" applyFont="1" applyFill="1" applyBorder="1" applyAlignment="1">
      <alignment horizontal="center"/>
    </xf>
    <xf numFmtId="166" fontId="14" fillId="0" borderId="103" xfId="53392" applyNumberFormat="1" applyFont="1" applyFill="1" applyBorder="1" applyAlignment="1">
      <alignment horizontal="center"/>
    </xf>
    <xf numFmtId="166" fontId="14" fillId="2" borderId="114" xfId="0" applyNumberFormat="1" applyFont="1" applyFill="1" applyBorder="1" applyAlignment="1">
      <alignment horizontal="center"/>
    </xf>
    <xf numFmtId="166" fontId="14" fillId="2" borderId="115" xfId="0" applyNumberFormat="1" applyFont="1" applyFill="1" applyBorder="1" applyAlignment="1">
      <alignment horizontal="center"/>
    </xf>
    <xf numFmtId="0" fontId="1" fillId="3" borderId="5" xfId="0" quotePrefix="1" applyFont="1" applyFill="1" applyBorder="1" applyAlignment="1">
      <alignment horizontal="left"/>
    </xf>
    <xf numFmtId="1" fontId="1" fillId="3" borderId="0" xfId="12" applyNumberFormat="1" applyFont="1" applyFill="1" applyBorder="1" applyAlignment="1">
      <alignment horizontal="center" vertical="center"/>
    </xf>
    <xf numFmtId="14" fontId="1" fillId="3" borderId="6" xfId="39" applyNumberFormat="1" applyFont="1" applyFill="1" applyBorder="1" applyAlignment="1">
      <alignment horizontal="center" vertical="center"/>
    </xf>
    <xf numFmtId="14" fontId="1" fillId="3" borderId="7" xfId="39" applyNumberFormat="1" applyFont="1" applyFill="1" applyBorder="1" applyAlignment="1">
      <alignment horizontal="center" vertical="center"/>
    </xf>
    <xf numFmtId="166" fontId="14" fillId="0" borderId="0" xfId="53392" applyNumberFormat="1" applyFont="1" applyAlignment="1">
      <alignment horizontal="right" vertical="center"/>
    </xf>
    <xf numFmtId="166" fontId="13" fillId="0" borderId="9" xfId="53392" applyNumberFormat="1" applyFont="1" applyBorder="1" applyAlignment="1">
      <alignment horizontal="right" vertical="center"/>
    </xf>
    <xf numFmtId="166" fontId="14" fillId="0" borderId="9" xfId="53392" applyNumberFormat="1" applyFont="1" applyBorder="1" applyAlignment="1">
      <alignment horizontal="right" vertical="center"/>
    </xf>
    <xf numFmtId="166" fontId="8" fillId="5" borderId="0" xfId="53392" applyNumberFormat="1" applyFont="1" applyFill="1" applyBorder="1"/>
    <xf numFmtId="168" fontId="14" fillId="5" borderId="14" xfId="12" applyNumberFormat="1" applyFont="1" applyFill="1" applyBorder="1"/>
    <xf numFmtId="168" fontId="14" fillId="5" borderId="61" xfId="12" applyNumberFormat="1" applyFont="1" applyFill="1" applyBorder="1"/>
    <xf numFmtId="168" fontId="13" fillId="5" borderId="14" xfId="12" applyNumberFormat="1" applyFont="1" applyFill="1" applyBorder="1"/>
    <xf numFmtId="168" fontId="13" fillId="5" borderId="61" xfId="12" applyNumberFormat="1" applyFont="1" applyFill="1" applyBorder="1"/>
    <xf numFmtId="166" fontId="2" fillId="5" borderId="0" xfId="53392" applyNumberFormat="1" applyFont="1" applyFill="1" applyBorder="1"/>
    <xf numFmtId="0" fontId="1" fillId="3" borderId="114" xfId="23" applyFont="1" applyFill="1" applyBorder="1" applyAlignment="1">
      <alignment horizontal="center" vertical="top" wrapText="1"/>
    </xf>
    <xf numFmtId="0" fontId="1" fillId="3" borderId="126" xfId="23" applyFont="1" applyFill="1" applyBorder="1" applyAlignment="1">
      <alignment horizontal="center" vertical="top" wrapText="1"/>
    </xf>
    <xf numFmtId="0" fontId="1" fillId="3" borderId="115" xfId="23" applyFont="1" applyFill="1" applyBorder="1" applyAlignment="1">
      <alignment horizontal="center" vertical="top" wrapText="1"/>
    </xf>
    <xf numFmtId="0" fontId="8" fillId="0" borderId="6" xfId="0" applyFont="1" applyBorder="1" applyAlignment="1">
      <alignment vertical="center"/>
    </xf>
    <xf numFmtId="166" fontId="8" fillId="5" borderId="7" xfId="53392" applyNumberFormat="1" applyFont="1" applyFill="1" applyBorder="1"/>
    <xf numFmtId="0" fontId="2" fillId="0" borderId="6" xfId="0" applyFont="1" applyBorder="1" applyAlignment="1">
      <alignment vertical="center"/>
    </xf>
    <xf numFmtId="166" fontId="2" fillId="5" borderId="7" xfId="53392" applyNumberFormat="1" applyFont="1" applyFill="1" applyBorder="1"/>
    <xf numFmtId="0" fontId="2" fillId="0" borderId="116" xfId="0" applyFont="1" applyBorder="1" applyAlignment="1">
      <alignment vertical="center"/>
    </xf>
    <xf numFmtId="168" fontId="13" fillId="5" borderId="110" xfId="12" applyNumberFormat="1" applyFont="1" applyFill="1" applyBorder="1"/>
    <xf numFmtId="168" fontId="13" fillId="5" borderId="111" xfId="12" applyNumberFormat="1" applyFont="1" applyFill="1" applyBorder="1"/>
    <xf numFmtId="166" fontId="2" fillId="5" borderId="102" xfId="53392" applyNumberFormat="1" applyFont="1" applyFill="1" applyBorder="1"/>
    <xf numFmtId="166" fontId="2" fillId="5" borderId="103" xfId="53392" applyNumberFormat="1" applyFont="1" applyFill="1" applyBorder="1"/>
    <xf numFmtId="0" fontId="1" fillId="3" borderId="116" xfId="23" applyFont="1" applyFill="1" applyBorder="1" applyAlignment="1">
      <alignment horizontal="center" vertical="top" wrapText="1"/>
    </xf>
    <xf numFmtId="0" fontId="1" fillId="3" borderId="110" xfId="23" applyFont="1" applyFill="1" applyBorder="1" applyAlignment="1">
      <alignment horizontal="center" vertical="top" wrapText="1"/>
    </xf>
    <xf numFmtId="0" fontId="1" fillId="3" borderId="111" xfId="23" applyFont="1" applyFill="1" applyBorder="1" applyAlignment="1">
      <alignment horizontal="center" vertical="top" wrapText="1"/>
    </xf>
    <xf numFmtId="0" fontId="1" fillId="3" borderId="103" xfId="23" applyFont="1" applyFill="1" applyBorder="1" applyAlignment="1">
      <alignment horizontal="center" vertical="top" wrapText="1"/>
    </xf>
    <xf numFmtId="0" fontId="345" fillId="0" borderId="0" xfId="0" applyFont="1" applyAlignment="1">
      <alignment horizontal="justify" vertical="center"/>
    </xf>
    <xf numFmtId="0" fontId="1" fillId="3" borderId="113" xfId="0" applyFont="1" applyFill="1" applyBorder="1" applyAlignment="1">
      <alignment vertical="top" wrapText="1"/>
    </xf>
    <xf numFmtId="0" fontId="321" fillId="4" borderId="113" xfId="0" applyFont="1" applyFill="1" applyBorder="1" applyAlignment="1">
      <alignment horizontal="center" vertical="center"/>
    </xf>
    <xf numFmtId="0" fontId="369" fillId="3" borderId="2" xfId="1" applyFont="1" applyFill="1" applyBorder="1"/>
    <xf numFmtId="0" fontId="65" fillId="0" borderId="113" xfId="0" applyFont="1" applyBorder="1" applyAlignment="1">
      <alignment horizontal="left" vertical="center" wrapText="1" readingOrder="1"/>
    </xf>
    <xf numFmtId="3" fontId="65" fillId="0" borderId="99" xfId="0" applyNumberFormat="1" applyFont="1" applyBorder="1" applyAlignment="1">
      <alignment horizontal="center" vertical="center" wrapText="1" readingOrder="1"/>
    </xf>
    <xf numFmtId="0" fontId="65" fillId="0" borderId="5" xfId="0" applyFont="1" applyBorder="1" applyAlignment="1">
      <alignment horizontal="left" vertical="center" wrapText="1" readingOrder="1"/>
    </xf>
    <xf numFmtId="172" fontId="65" fillId="0" borderId="0" xfId="0" applyNumberFormat="1" applyFont="1" applyBorder="1" applyAlignment="1">
      <alignment horizontal="center" vertical="center" wrapText="1" readingOrder="1"/>
    </xf>
    <xf numFmtId="3" fontId="65" fillId="0" borderId="0" xfId="0" applyNumberFormat="1" applyFont="1" applyBorder="1" applyAlignment="1">
      <alignment horizontal="center" vertical="center" wrapText="1" readingOrder="1"/>
    </xf>
    <xf numFmtId="0" fontId="65" fillId="0" borderId="2" xfId="0" applyFont="1" applyBorder="1" applyAlignment="1">
      <alignment horizontal="left" vertical="center" wrapText="1" readingOrder="1"/>
    </xf>
    <xf numFmtId="172" fontId="65" fillId="0" borderId="102" xfId="0" applyNumberFormat="1" applyFont="1" applyBorder="1" applyAlignment="1">
      <alignment horizontal="center" vertical="center" wrapText="1" readingOrder="1"/>
    </xf>
    <xf numFmtId="0" fontId="65" fillId="0" borderId="8" xfId="0" applyFont="1" applyBorder="1" applyAlignment="1">
      <alignment horizontal="left" vertical="center" wrapText="1" readingOrder="1"/>
    </xf>
    <xf numFmtId="172" fontId="65" fillId="0" borderId="9" xfId="0" applyNumberFormat="1" applyFont="1" applyBorder="1" applyAlignment="1">
      <alignment horizontal="center" vertical="center" wrapText="1" readingOrder="1"/>
    </xf>
    <xf numFmtId="2" fontId="65" fillId="0" borderId="9" xfId="0" applyNumberFormat="1" applyFont="1" applyBorder="1" applyAlignment="1">
      <alignment horizontal="center" vertical="center" wrapText="1" readingOrder="1"/>
    </xf>
    <xf numFmtId="166" fontId="65" fillId="0" borderId="0" xfId="0" applyNumberFormat="1" applyFont="1" applyBorder="1" applyAlignment="1">
      <alignment horizontal="center" vertical="center" wrapText="1" readingOrder="1"/>
    </xf>
    <xf numFmtId="1" fontId="65" fillId="0" borderId="102" xfId="0" applyNumberFormat="1" applyFont="1" applyBorder="1" applyAlignment="1">
      <alignment horizontal="center" vertical="center" wrapText="1" readingOrder="1"/>
    </xf>
    <xf numFmtId="0" fontId="370" fillId="0" borderId="0" xfId="0" applyFont="1" applyAlignment="1">
      <alignment horizontal="left" vertical="center" readingOrder="1"/>
    </xf>
    <xf numFmtId="0" fontId="289" fillId="0" borderId="0" xfId="0" applyFont="1"/>
    <xf numFmtId="0" fontId="371" fillId="0" borderId="0" xfId="0" applyFont="1"/>
    <xf numFmtId="0" fontId="65" fillId="0" borderId="0" xfId="0" applyFont="1" applyAlignment="1">
      <alignment horizontal="left" vertical="center" readingOrder="1"/>
    </xf>
    <xf numFmtId="0" fontId="372" fillId="0" borderId="0" xfId="0" applyFont="1" applyAlignment="1">
      <alignment horizontal="center"/>
    </xf>
    <xf numFmtId="9" fontId="58" fillId="0" borderId="128" xfId="0" applyNumberFormat="1" applyFont="1" applyBorder="1" applyAlignment="1">
      <alignment horizontal="center" vertical="center"/>
    </xf>
    <xf numFmtId="3" fontId="58" fillId="0" borderId="116" xfId="0" applyNumberFormat="1" applyFont="1" applyBorder="1" applyAlignment="1">
      <alignment horizontal="center" vertical="center"/>
    </xf>
    <xf numFmtId="3" fontId="58" fillId="0" borderId="102" xfId="0" applyNumberFormat="1" applyFont="1" applyBorder="1" applyAlignment="1">
      <alignment horizontal="center" vertical="center"/>
    </xf>
    <xf numFmtId="3" fontId="58" fillId="0" borderId="129" xfId="0" applyNumberFormat="1" applyFont="1" applyBorder="1" applyAlignment="1">
      <alignment horizontal="center" vertical="center"/>
    </xf>
    <xf numFmtId="0" fontId="53" fillId="0" borderId="6" xfId="0" applyFont="1" applyBorder="1" applyAlignment="1">
      <alignment vertical="top"/>
    </xf>
    <xf numFmtId="0" fontId="53" fillId="0" borderId="0" xfId="0" applyFont="1" applyAlignment="1">
      <alignment vertical="top"/>
    </xf>
    <xf numFmtId="0" fontId="53" fillId="0" borderId="128" xfId="0" applyFont="1" applyBorder="1" applyAlignment="1">
      <alignment vertical="top"/>
    </xf>
    <xf numFmtId="0" fontId="58" fillId="0" borderId="128" xfId="0" applyFont="1" applyBorder="1" applyAlignment="1">
      <alignment horizontal="center" vertical="center"/>
    </xf>
    <xf numFmtId="3" fontId="58" fillId="0" borderId="6" xfId="0" applyNumberFormat="1" applyFont="1" applyBorder="1" applyAlignment="1">
      <alignment horizontal="center" vertical="center"/>
    </xf>
    <xf numFmtId="3" fontId="58" fillId="0" borderId="128" xfId="0" applyNumberFormat="1" applyFont="1" applyBorder="1" applyAlignment="1">
      <alignment horizontal="center" vertical="center"/>
    </xf>
    <xf numFmtId="0" fontId="58" fillId="0" borderId="127" xfId="0" applyFont="1" applyBorder="1" applyAlignment="1">
      <alignment horizontal="center" vertical="center"/>
    </xf>
    <xf numFmtId="0" fontId="58" fillId="0" borderId="130" xfId="0" applyFont="1" applyBorder="1" applyAlignment="1">
      <alignment horizontal="center" vertical="center"/>
    </xf>
    <xf numFmtId="0" fontId="68" fillId="0" borderId="6" xfId="0" applyFont="1" applyBorder="1"/>
    <xf numFmtId="0" fontId="68" fillId="0" borderId="0" xfId="0" applyFont="1"/>
    <xf numFmtId="0" fontId="68" fillId="6" borderId="6" xfId="0" applyFont="1" applyFill="1" applyBorder="1"/>
    <xf numFmtId="0" fontId="68" fillId="6" borderId="7" xfId="0" applyFont="1" applyFill="1" applyBorder="1"/>
    <xf numFmtId="168" fontId="68" fillId="0" borderId="6" xfId="12" applyNumberFormat="1" applyFont="1" applyFill="1" applyBorder="1"/>
    <xf numFmtId="168" fontId="68" fillId="0" borderId="0" xfId="12" applyNumberFormat="1" applyFont="1" applyFill="1" applyBorder="1"/>
    <xf numFmtId="166" fontId="68" fillId="6" borderId="6" xfId="13" applyNumberFormat="1" applyFont="1" applyFill="1" applyBorder="1" applyAlignment="1">
      <alignment horizontal="center"/>
    </xf>
    <xf numFmtId="166" fontId="68" fillId="6" borderId="7" xfId="13" applyNumberFormat="1" applyFont="1" applyFill="1" applyBorder="1" applyAlignment="1">
      <alignment horizontal="center"/>
    </xf>
    <xf numFmtId="168" fontId="350" fillId="0" borderId="6" xfId="12" applyNumberFormat="1" applyFont="1" applyFill="1" applyBorder="1"/>
    <xf numFmtId="168" fontId="350" fillId="0" borderId="0" xfId="12" applyNumberFormat="1" applyFont="1" applyFill="1" applyBorder="1"/>
    <xf numFmtId="166" fontId="350" fillId="6" borderId="6" xfId="13" applyNumberFormat="1" applyFont="1" applyFill="1" applyBorder="1" applyAlignment="1">
      <alignment horizontal="center"/>
    </xf>
    <xf numFmtId="166" fontId="350" fillId="6" borderId="7" xfId="13" applyNumberFormat="1" applyFont="1" applyFill="1" applyBorder="1" applyAlignment="1">
      <alignment horizontal="center"/>
    </xf>
    <xf numFmtId="168" fontId="350" fillId="0" borderId="6" xfId="12" applyNumberFormat="1" applyFont="1" applyFill="1" applyBorder="1" applyAlignment="1">
      <alignment vertical="center"/>
    </xf>
    <xf numFmtId="168" fontId="350" fillId="0" borderId="0" xfId="12" applyNumberFormat="1" applyFont="1" applyFill="1" applyBorder="1" applyAlignment="1">
      <alignment vertical="center"/>
    </xf>
    <xf numFmtId="166" fontId="350" fillId="0" borderId="6" xfId="13" applyNumberFormat="1" applyFont="1" applyBorder="1" applyAlignment="1">
      <alignment horizontal="center" vertical="center"/>
    </xf>
    <xf numFmtId="166" fontId="350" fillId="0" borderId="7" xfId="13" applyNumberFormat="1" applyFont="1" applyBorder="1" applyAlignment="1">
      <alignment horizontal="center" vertical="center"/>
    </xf>
    <xf numFmtId="166" fontId="350" fillId="6" borderId="6" xfId="13" applyNumberFormat="1" applyFont="1" applyFill="1" applyBorder="1" applyAlignment="1">
      <alignment horizontal="center" vertical="center"/>
    </xf>
    <xf numFmtId="166" fontId="350" fillId="6" borderId="7" xfId="13" applyNumberFormat="1" applyFont="1" applyFill="1" applyBorder="1" applyAlignment="1">
      <alignment horizontal="center" vertical="center"/>
    </xf>
    <xf numFmtId="166" fontId="68" fillId="0" borderId="6" xfId="13" applyNumberFormat="1" applyFont="1" applyBorder="1" applyAlignment="1">
      <alignment horizontal="center"/>
    </xf>
    <xf numFmtId="166" fontId="68" fillId="0" borderId="7" xfId="13" applyNumberFormat="1" applyFont="1" applyBorder="1" applyAlignment="1">
      <alignment horizontal="center"/>
    </xf>
    <xf numFmtId="168" fontId="350" fillId="0" borderId="116" xfId="12" applyNumberFormat="1" applyFont="1" applyFill="1" applyBorder="1"/>
    <xf numFmtId="168" fontId="350" fillId="0" borderId="102" xfId="12" applyNumberFormat="1" applyFont="1" applyFill="1" applyBorder="1"/>
    <xf numFmtId="166" fontId="350" fillId="6" borderId="116" xfId="13" applyNumberFormat="1" applyFont="1" applyFill="1" applyBorder="1" applyAlignment="1">
      <alignment horizontal="center"/>
    </xf>
    <xf numFmtId="166" fontId="350" fillId="6" borderId="103" xfId="13" applyNumberFormat="1" applyFont="1" applyFill="1" applyBorder="1" applyAlignment="1">
      <alignment horizontal="center"/>
    </xf>
    <xf numFmtId="0" fontId="350" fillId="6" borderId="114" xfId="0" applyFont="1" applyFill="1" applyBorder="1" applyAlignment="1">
      <alignment horizontal="left"/>
    </xf>
    <xf numFmtId="0" fontId="68" fillId="6" borderId="99" xfId="0" applyFont="1" applyFill="1" applyBorder="1"/>
    <xf numFmtId="0" fontId="68" fillId="6" borderId="115" xfId="0" applyFont="1" applyFill="1" applyBorder="1"/>
    <xf numFmtId="0" fontId="350" fillId="6" borderId="6" xfId="0" applyFont="1" applyFill="1" applyBorder="1"/>
    <xf numFmtId="0" fontId="68" fillId="6" borderId="0" xfId="0" applyFont="1" applyFill="1"/>
    <xf numFmtId="0" fontId="68" fillId="6" borderId="0" xfId="0" applyFont="1" applyFill="1" applyAlignment="1">
      <alignment vertical="center"/>
    </xf>
    <xf numFmtId="0" fontId="68" fillId="6" borderId="7" xfId="0" applyFont="1" applyFill="1" applyBorder="1" applyAlignment="1">
      <alignment vertical="center"/>
    </xf>
    <xf numFmtId="0" fontId="350" fillId="0" borderId="0" xfId="0" applyFont="1"/>
    <xf numFmtId="0" fontId="350" fillId="6" borderId="7" xfId="0" applyFont="1" applyFill="1" applyBorder="1" applyAlignment="1">
      <alignment horizontal="center"/>
    </xf>
    <xf numFmtId="0" fontId="350" fillId="6" borderId="0" xfId="0" applyFont="1" applyFill="1"/>
    <xf numFmtId="0" fontId="350" fillId="6" borderId="7" xfId="0" applyFont="1" applyFill="1" applyBorder="1"/>
    <xf numFmtId="0" fontId="68" fillId="0" borderId="7" xfId="0" applyFont="1" applyBorder="1"/>
    <xf numFmtId="0" fontId="350" fillId="0" borderId="6" xfId="0" applyFont="1" applyBorder="1"/>
    <xf numFmtId="0" fontId="350" fillId="6" borderId="7" xfId="0" applyFont="1" applyFill="1" applyBorder="1" applyAlignment="1">
      <alignment horizontal="left"/>
    </xf>
    <xf numFmtId="0" fontId="350" fillId="0" borderId="7" xfId="0" applyFont="1" applyBorder="1" applyAlignment="1">
      <alignment horizontal="center"/>
    </xf>
    <xf numFmtId="0" fontId="350" fillId="0" borderId="0" xfId="0" applyFont="1" applyAlignment="1">
      <alignment horizontal="left"/>
    </xf>
    <xf numFmtId="0" fontId="350" fillId="0" borderId="7" xfId="0" applyFont="1" applyBorder="1" applyAlignment="1">
      <alignment horizontal="left"/>
    </xf>
    <xf numFmtId="0" fontId="68" fillId="0" borderId="0" xfId="0" applyFont="1" applyAlignment="1">
      <alignment vertical="center"/>
    </xf>
    <xf numFmtId="0" fontId="350" fillId="0" borderId="7" xfId="0" applyFont="1" applyBorder="1"/>
    <xf numFmtId="0" fontId="350" fillId="0" borderId="116" xfId="0" applyFont="1" applyBorder="1"/>
    <xf numFmtId="0" fontId="68" fillId="0" borderId="102" xfId="0" applyFont="1" applyBorder="1"/>
    <xf numFmtId="0" fontId="68" fillId="0" borderId="103" xfId="0" applyFont="1" applyBorder="1"/>
    <xf numFmtId="0" fontId="43" fillId="0" borderId="0" xfId="7" applyFont="1"/>
    <xf numFmtId="0" fontId="43" fillId="0" borderId="0" xfId="11" applyFont="1"/>
    <xf numFmtId="168" fontId="14" fillId="0" borderId="6" xfId="9" applyNumberFormat="1" applyFont="1" applyBorder="1" applyAlignment="1">
      <alignment vertical="center"/>
    </xf>
    <xf numFmtId="168" fontId="14" fillId="0" borderId="0" xfId="9" applyNumberFormat="1" applyFont="1" applyBorder="1" applyAlignment="1">
      <alignment vertical="center"/>
    </xf>
    <xf numFmtId="168" fontId="14" fillId="0" borderId="7" xfId="9" applyNumberFormat="1" applyFont="1" applyBorder="1" applyAlignment="1">
      <alignment vertical="center"/>
    </xf>
    <xf numFmtId="168" fontId="14" fillId="0" borderId="116" xfId="9" applyNumberFormat="1" applyFont="1" applyBorder="1" applyAlignment="1">
      <alignment vertical="center"/>
    </xf>
    <xf numFmtId="168" fontId="14" fillId="0" borderId="102" xfId="9" applyNumberFormat="1" applyFont="1" applyBorder="1" applyAlignment="1">
      <alignment vertical="center"/>
    </xf>
    <xf numFmtId="168" fontId="14" fillId="0" borderId="103" xfId="9" applyNumberFormat="1" applyFont="1" applyBorder="1" applyAlignment="1">
      <alignment vertical="center"/>
    </xf>
    <xf numFmtId="17" fontId="1" fillId="136" borderId="0" xfId="3" quotePrefix="1" applyNumberFormat="1" applyFont="1" applyFill="1" applyBorder="1" applyAlignment="1">
      <alignment horizontal="center"/>
    </xf>
    <xf numFmtId="0" fontId="1" fillId="3" borderId="114" xfId="2" applyFont="1" applyFill="1" applyBorder="1" applyAlignment="1">
      <alignment horizontal="center" vertical="top" wrapText="1"/>
    </xf>
    <xf numFmtId="0" fontId="1" fillId="3" borderId="115" xfId="2" applyFont="1" applyFill="1" applyBorder="1" applyAlignment="1">
      <alignment horizontal="center" vertical="top" wrapText="1"/>
    </xf>
    <xf numFmtId="1" fontId="1" fillId="3" borderId="116" xfId="55" quotePrefix="1" applyNumberFormat="1" applyFont="1" applyFill="1" applyBorder="1" applyAlignment="1">
      <alignment horizontal="center" vertical="center"/>
    </xf>
    <xf numFmtId="1" fontId="1" fillId="3" borderId="102" xfId="55" quotePrefix="1" applyNumberFormat="1" applyFont="1" applyFill="1" applyBorder="1" applyAlignment="1">
      <alignment horizontal="center" vertical="center"/>
    </xf>
    <xf numFmtId="1" fontId="1" fillId="3" borderId="103" xfId="55" quotePrefix="1" applyNumberFormat="1" applyFont="1" applyFill="1" applyBorder="1" applyAlignment="1">
      <alignment horizontal="center" vertical="center"/>
    </xf>
    <xf numFmtId="0" fontId="1" fillId="3" borderId="6" xfId="2" applyFont="1" applyFill="1" applyBorder="1" applyAlignment="1">
      <alignment horizontal="center"/>
    </xf>
    <xf numFmtId="0" fontId="1" fillId="3" borderId="7" xfId="2" applyFont="1" applyFill="1" applyBorder="1" applyAlignment="1">
      <alignment horizontal="center"/>
    </xf>
    <xf numFmtId="17" fontId="366" fillId="3" borderId="116" xfId="3" applyNumberFormat="1" applyFont="1" applyFill="1" applyBorder="1" applyAlignment="1">
      <alignment horizontal="center"/>
    </xf>
    <xf numFmtId="1" fontId="366" fillId="3" borderId="102" xfId="4" applyNumberFormat="1" applyFont="1" applyFill="1" applyBorder="1" applyAlignment="1">
      <alignment horizontal="center"/>
    </xf>
    <xf numFmtId="1" fontId="366" fillId="3" borderId="103" xfId="4" applyNumberFormat="1" applyFont="1" applyFill="1" applyBorder="1" applyAlignment="1">
      <alignment horizontal="center"/>
    </xf>
    <xf numFmtId="0" fontId="366" fillId="3" borderId="116" xfId="2" applyFont="1" applyFill="1" applyBorder="1" applyAlignment="1">
      <alignment horizontal="center"/>
    </xf>
    <xf numFmtId="0" fontId="366" fillId="3" borderId="103" xfId="2" applyFont="1" applyFill="1" applyBorder="1" applyAlignment="1">
      <alignment horizontal="center"/>
    </xf>
    <xf numFmtId="0" fontId="14" fillId="0" borderId="114" xfId="11" applyFont="1" applyBorder="1" applyAlignment="1">
      <alignment horizontal="left"/>
    </xf>
    <xf numFmtId="166" fontId="14" fillId="0" borderId="6" xfId="53392" applyNumberFormat="1" applyFont="1" applyBorder="1" applyAlignment="1">
      <alignment horizontal="center" vertical="center"/>
    </xf>
    <xf numFmtId="166" fontId="14" fillId="0" borderId="7" xfId="53392" applyNumberFormat="1" applyFont="1" applyBorder="1" applyAlignment="1">
      <alignment horizontal="center" vertical="center"/>
    </xf>
    <xf numFmtId="0" fontId="14" fillId="0" borderId="6" xfId="11" applyFont="1" applyBorder="1" applyAlignment="1">
      <alignment horizontal="left"/>
    </xf>
    <xf numFmtId="0" fontId="13" fillId="0" borderId="6" xfId="11" applyFont="1" applyBorder="1" applyAlignment="1">
      <alignment horizontal="left"/>
    </xf>
    <xf numFmtId="166" fontId="13" fillId="0" borderId="6" xfId="53392" applyNumberFormat="1" applyFont="1" applyBorder="1" applyAlignment="1">
      <alignment horizontal="center" vertical="center"/>
    </xf>
    <xf numFmtId="166" fontId="13" fillId="0" borderId="7" xfId="53392" applyNumberFormat="1" applyFont="1" applyBorder="1" applyAlignment="1">
      <alignment horizontal="center" vertical="center"/>
    </xf>
    <xf numFmtId="0" fontId="14" fillId="0" borderId="6" xfId="2" applyFont="1" applyBorder="1" applyAlignment="1">
      <alignment horizontal="left"/>
    </xf>
    <xf numFmtId="166" fontId="14" fillId="6" borderId="6" xfId="53392" applyNumberFormat="1" applyFont="1" applyFill="1" applyBorder="1" applyAlignment="1">
      <alignment horizontal="center" vertical="center"/>
    </xf>
    <xf numFmtId="166" fontId="14" fillId="6" borderId="7" xfId="53392" applyNumberFormat="1" applyFont="1" applyFill="1" applyBorder="1" applyAlignment="1">
      <alignment horizontal="center" vertical="center"/>
    </xf>
    <xf numFmtId="166" fontId="13" fillId="6" borderId="6" xfId="53392" applyNumberFormat="1" applyFont="1" applyFill="1" applyBorder="1" applyAlignment="1">
      <alignment horizontal="center" vertical="center"/>
    </xf>
    <xf numFmtId="166" fontId="13" fillId="6" borderId="7" xfId="53392" applyNumberFormat="1" applyFont="1" applyFill="1" applyBorder="1" applyAlignment="1">
      <alignment horizontal="center" vertical="center"/>
    </xf>
    <xf numFmtId="0" fontId="14" fillId="0" borderId="6" xfId="2" applyFont="1" applyBorder="1" applyAlignment="1">
      <alignment horizontal="left" vertical="center" indent="1"/>
    </xf>
    <xf numFmtId="0" fontId="14" fillId="0" borderId="6" xfId="11" applyFont="1" applyBorder="1" applyAlignment="1">
      <alignment horizontal="left" indent="1"/>
    </xf>
    <xf numFmtId="0" fontId="14" fillId="0" borderId="6" xfId="11" applyFont="1" applyBorder="1" applyAlignment="1">
      <alignment horizontal="left" vertical="center"/>
    </xf>
    <xf numFmtId="166" fontId="14" fillId="0" borderId="6" xfId="53392" applyNumberFormat="1" applyFont="1" applyBorder="1" applyAlignment="1">
      <alignment vertical="center"/>
    </xf>
    <xf numFmtId="168" fontId="14" fillId="0" borderId="114" xfId="9" applyNumberFormat="1" applyFont="1" applyBorder="1" applyAlignment="1">
      <alignment vertical="center"/>
    </xf>
    <xf numFmtId="168" fontId="14" fillId="0" borderId="99" xfId="9" applyNumberFormat="1" applyFont="1" applyBorder="1" applyAlignment="1">
      <alignment vertical="center"/>
    </xf>
    <xf numFmtId="168" fontId="14" fillId="0" borderId="115" xfId="9" applyNumberFormat="1" applyFont="1" applyBorder="1" applyAlignment="1">
      <alignment vertical="center"/>
    </xf>
    <xf numFmtId="166" fontId="14" fillId="0" borderId="114" xfId="53392" applyNumberFormat="1" applyFont="1" applyBorder="1" applyAlignment="1">
      <alignment horizontal="center" vertical="center"/>
    </xf>
    <xf numFmtId="166" fontId="14" fillId="0" borderId="115" xfId="53392" applyNumberFormat="1" applyFont="1" applyBorder="1" applyAlignment="1">
      <alignment horizontal="center" vertical="center"/>
    </xf>
    <xf numFmtId="0" fontId="14" fillId="0" borderId="0" xfId="11" applyFont="1" applyBorder="1" applyAlignment="1">
      <alignment wrapText="1"/>
    </xf>
    <xf numFmtId="0" fontId="13" fillId="0" borderId="116" xfId="11" applyFont="1" applyBorder="1" applyAlignment="1">
      <alignment horizontal="left"/>
    </xf>
    <xf numFmtId="166" fontId="13" fillId="6" borderId="116" xfId="53392" applyNumberFormat="1" applyFont="1" applyFill="1" applyBorder="1" applyAlignment="1">
      <alignment horizontal="center" vertical="center"/>
    </xf>
    <xf numFmtId="166" fontId="13" fillId="6" borderId="103" xfId="53392" applyNumberFormat="1" applyFont="1" applyFill="1" applyBorder="1" applyAlignment="1">
      <alignment horizontal="center" vertical="center"/>
    </xf>
    <xf numFmtId="0" fontId="64" fillId="0" borderId="5" xfId="0" applyFont="1" applyBorder="1" applyAlignment="1">
      <alignment horizontal="left"/>
    </xf>
    <xf numFmtId="0" fontId="64" fillId="0" borderId="5" xfId="0" applyFont="1" applyBorder="1" applyAlignment="1">
      <alignment horizontal="left" indent="1"/>
    </xf>
    <xf numFmtId="0" fontId="43" fillId="0" borderId="5" xfId="0" applyFont="1" applyBorder="1" applyAlignment="1">
      <alignment horizontal="left" indent="2"/>
    </xf>
    <xf numFmtId="0" fontId="43" fillId="0" borderId="5" xfId="0" applyFont="1" applyBorder="1" applyAlignment="1">
      <alignment horizontal="left" vertical="center" indent="2"/>
    </xf>
    <xf numFmtId="0" fontId="64" fillId="0" borderId="2" xfId="0" applyFont="1" applyBorder="1" applyAlignment="1">
      <alignment horizontal="left" indent="1"/>
    </xf>
    <xf numFmtId="10" fontId="64" fillId="6" borderId="6" xfId="13" applyNumberFormat="1" applyFont="1" applyFill="1" applyBorder="1" applyAlignment="1">
      <alignment horizontal="right"/>
    </xf>
    <xf numFmtId="10" fontId="64" fillId="0" borderId="0" xfId="13" applyNumberFormat="1" applyFont="1" applyBorder="1" applyAlignment="1">
      <alignment horizontal="right"/>
    </xf>
    <xf numFmtId="0" fontId="64" fillId="0" borderId="116" xfId="0" applyFont="1" applyBorder="1" applyAlignment="1">
      <alignment horizontal="left"/>
    </xf>
    <xf numFmtId="10" fontId="64" fillId="0" borderId="116" xfId="13" applyNumberFormat="1" applyFont="1" applyBorder="1" applyAlignment="1">
      <alignment horizontal="right"/>
    </xf>
    <xf numFmtId="10" fontId="64" fillId="0" borderId="102" xfId="13" applyNumberFormat="1" applyFont="1" applyBorder="1" applyAlignment="1">
      <alignment horizontal="right"/>
    </xf>
    <xf numFmtId="166" fontId="64" fillId="0" borderId="10" xfId="13" quotePrefix="1" applyNumberFormat="1" applyFont="1" applyBorder="1" applyAlignment="1">
      <alignment horizontal="center"/>
    </xf>
    <xf numFmtId="166" fontId="64" fillId="0" borderId="11" xfId="13" quotePrefix="1" applyNumberFormat="1" applyFont="1" applyBorder="1" applyAlignment="1">
      <alignment horizontal="center"/>
    </xf>
    <xf numFmtId="0" fontId="366" fillId="3" borderId="0" xfId="0" applyFont="1" applyFill="1" applyBorder="1" applyAlignment="1">
      <alignment horizontal="center" vertical="center"/>
    </xf>
    <xf numFmtId="168" fontId="43" fillId="0" borderId="6" xfId="12" applyNumberFormat="1" applyFont="1" applyFill="1" applyBorder="1" applyAlignment="1">
      <alignment horizontal="right" vertical="center"/>
    </xf>
    <xf numFmtId="168" fontId="43" fillId="0" borderId="0" xfId="12" applyNumberFormat="1" applyFont="1" applyFill="1" applyBorder="1" applyAlignment="1">
      <alignment horizontal="right" vertical="center"/>
    </xf>
    <xf numFmtId="168" fontId="43" fillId="0" borderId="7" xfId="12" applyNumberFormat="1" applyFont="1" applyFill="1" applyBorder="1" applyAlignment="1">
      <alignment horizontal="right" vertical="center"/>
    </xf>
    <xf numFmtId="166" fontId="43" fillId="6" borderId="6" xfId="13" applyNumberFormat="1" applyFont="1" applyFill="1" applyBorder="1" applyAlignment="1">
      <alignment horizontal="center" vertical="center"/>
    </xf>
    <xf numFmtId="166" fontId="43" fillId="6" borderId="7" xfId="13" applyNumberFormat="1" applyFont="1" applyFill="1" applyBorder="1" applyAlignment="1">
      <alignment horizontal="center" vertical="center"/>
    </xf>
    <xf numFmtId="0" fontId="43" fillId="0" borderId="5" xfId="0" applyFont="1" applyBorder="1" applyAlignment="1">
      <alignment horizontal="left" vertical="center" wrapText="1" indent="2"/>
    </xf>
    <xf numFmtId="206" fontId="43" fillId="0" borderId="6" xfId="12" applyNumberFormat="1" applyFont="1" applyFill="1" applyBorder="1" applyAlignment="1">
      <alignment horizontal="right" vertical="center"/>
    </xf>
    <xf numFmtId="206" fontId="43" fillId="0" borderId="0" xfId="12" applyNumberFormat="1" applyFont="1" applyFill="1" applyBorder="1" applyAlignment="1">
      <alignment horizontal="right" vertical="center"/>
    </xf>
    <xf numFmtId="206" fontId="43" fillId="0" borderId="7" xfId="12" applyNumberFormat="1" applyFont="1" applyFill="1" applyBorder="1" applyAlignment="1">
      <alignment horizontal="right" vertical="center"/>
    </xf>
    <xf numFmtId="166" fontId="43" fillId="0" borderId="6" xfId="13" applyNumberFormat="1" applyFont="1" applyBorder="1" applyAlignment="1">
      <alignment horizontal="center" vertical="center"/>
    </xf>
    <xf numFmtId="166" fontId="43" fillId="0" borderId="7" xfId="13" applyNumberFormat="1" applyFont="1" applyBorder="1" applyAlignment="1">
      <alignment horizontal="center" vertical="center"/>
    </xf>
    <xf numFmtId="0" fontId="43" fillId="0" borderId="22" xfId="0" applyFont="1" applyBorder="1" applyAlignment="1">
      <alignment horizontal="left" vertical="center" wrapText="1" indent="2"/>
    </xf>
    <xf numFmtId="206" fontId="43" fillId="0" borderId="17" xfId="12" applyNumberFormat="1" applyFont="1" applyFill="1" applyBorder="1" applyAlignment="1">
      <alignment horizontal="right"/>
    </xf>
    <xf numFmtId="206" fontId="43" fillId="0" borderId="23" xfId="12" applyNumberFormat="1" applyFont="1" applyFill="1" applyBorder="1" applyAlignment="1">
      <alignment horizontal="right"/>
    </xf>
    <xf numFmtId="206" fontId="42" fillId="0" borderId="24" xfId="0" applyNumberFormat="1" applyFont="1" applyBorder="1"/>
    <xf numFmtId="166" fontId="43" fillId="0" borderId="17" xfId="13" applyNumberFormat="1" applyFont="1" applyBorder="1" applyAlignment="1">
      <alignment horizontal="center" vertical="center"/>
    </xf>
    <xf numFmtId="166" fontId="43" fillId="0" borderId="24" xfId="13" applyNumberFormat="1" applyFont="1" applyBorder="1" applyAlignment="1">
      <alignment horizontal="center" vertical="center"/>
    </xf>
    <xf numFmtId="0" fontId="64" fillId="0" borderId="5" xfId="0" applyFont="1" applyBorder="1" applyAlignment="1">
      <alignment horizontal="left" vertical="center" indent="1"/>
    </xf>
    <xf numFmtId="168" fontId="64" fillId="0" borderId="6" xfId="12" applyNumberFormat="1" applyFont="1" applyFill="1" applyBorder="1" applyAlignment="1">
      <alignment horizontal="right" vertical="center"/>
    </xf>
    <xf numFmtId="168" fontId="64" fillId="0" borderId="0" xfId="12" applyNumberFormat="1" applyFont="1" applyFill="1" applyBorder="1" applyAlignment="1">
      <alignment horizontal="right" vertical="center"/>
    </xf>
    <xf numFmtId="168" fontId="64" fillId="0" borderId="7" xfId="12" applyNumberFormat="1" applyFont="1" applyFill="1" applyBorder="1" applyAlignment="1">
      <alignment horizontal="right" vertical="center"/>
    </xf>
    <xf numFmtId="166" fontId="64" fillId="0" borderId="6" xfId="13" applyNumberFormat="1" applyFont="1" applyBorder="1" applyAlignment="1">
      <alignment horizontal="center" vertical="center"/>
    </xf>
    <xf numFmtId="166" fontId="64" fillId="0" borderId="7" xfId="13" applyNumberFormat="1" applyFont="1" applyBorder="1" applyAlignment="1">
      <alignment horizontal="center" vertical="center"/>
    </xf>
    <xf numFmtId="0" fontId="64" fillId="0" borderId="5" xfId="0" applyFont="1" applyBorder="1" applyAlignment="1">
      <alignment horizontal="left" vertical="center"/>
    </xf>
    <xf numFmtId="0" fontId="64" fillId="0" borderId="5" xfId="0" applyFont="1" applyBorder="1" applyAlignment="1">
      <alignment vertical="center"/>
    </xf>
    <xf numFmtId="10" fontId="43" fillId="0" borderId="6" xfId="13" applyNumberFormat="1" applyFont="1" applyBorder="1" applyAlignment="1">
      <alignment horizontal="right" vertical="center"/>
    </xf>
    <xf numFmtId="10" fontId="43" fillId="0" borderId="0" xfId="13" applyNumberFormat="1" applyFont="1" applyAlignment="1">
      <alignment horizontal="right" vertical="center"/>
    </xf>
    <xf numFmtId="10" fontId="43" fillId="0" borderId="7" xfId="13" applyNumberFormat="1" applyFont="1" applyBorder="1" applyAlignment="1">
      <alignment horizontal="right" vertical="center"/>
    </xf>
    <xf numFmtId="166" fontId="43" fillId="0" borderId="6" xfId="13" quotePrefix="1" applyNumberFormat="1" applyFont="1" applyBorder="1" applyAlignment="1">
      <alignment horizontal="center" vertical="center"/>
    </xf>
    <xf numFmtId="166" fontId="43" fillId="0" borderId="7" xfId="13" quotePrefix="1" applyNumberFormat="1" applyFont="1" applyBorder="1" applyAlignment="1">
      <alignment horizontal="center" vertical="center"/>
    </xf>
    <xf numFmtId="10" fontId="64" fillId="0" borderId="6" xfId="13" applyNumberFormat="1" applyFont="1" applyBorder="1" applyAlignment="1">
      <alignment horizontal="right" vertical="center"/>
    </xf>
    <xf numFmtId="10" fontId="64" fillId="0" borderId="0" xfId="13" applyNumberFormat="1" applyFont="1" applyAlignment="1">
      <alignment horizontal="right" vertical="center"/>
    </xf>
    <xf numFmtId="10" fontId="64" fillId="0" borderId="7" xfId="13" applyNumberFormat="1" applyFont="1" applyBorder="1" applyAlignment="1">
      <alignment horizontal="right" vertical="center"/>
    </xf>
    <xf numFmtId="166" fontId="64" fillId="0" borderId="6" xfId="13" quotePrefix="1" applyNumberFormat="1" applyFont="1" applyBorder="1" applyAlignment="1">
      <alignment horizontal="center" vertical="center"/>
    </xf>
    <xf numFmtId="166" fontId="64" fillId="0" borderId="7" xfId="13" quotePrefix="1" applyNumberFormat="1" applyFont="1" applyBorder="1" applyAlignment="1">
      <alignment horizontal="center" vertical="center"/>
    </xf>
    <xf numFmtId="0" fontId="64" fillId="0" borderId="2" xfId="0" applyFont="1" applyBorder="1" applyAlignment="1">
      <alignment horizontal="left" vertical="center" indent="1"/>
    </xf>
    <xf numFmtId="10" fontId="64" fillId="0" borderId="116" xfId="13" applyNumberFormat="1" applyFont="1" applyBorder="1" applyAlignment="1">
      <alignment horizontal="right" vertical="center"/>
    </xf>
    <xf numFmtId="10" fontId="64" fillId="0" borderId="103" xfId="13" applyNumberFormat="1" applyFont="1" applyBorder="1" applyAlignment="1">
      <alignment horizontal="right" vertical="center"/>
    </xf>
    <xf numFmtId="166" fontId="64" fillId="0" borderId="116" xfId="13" quotePrefix="1" applyNumberFormat="1" applyFont="1" applyBorder="1" applyAlignment="1">
      <alignment horizontal="center" vertical="center"/>
    </xf>
    <xf numFmtId="166" fontId="64" fillId="0" borderId="103" xfId="13" quotePrefix="1" applyNumberFormat="1" applyFont="1" applyBorder="1" applyAlignment="1">
      <alignment horizontal="center" vertical="center"/>
    </xf>
    <xf numFmtId="10" fontId="64" fillId="0" borderId="114" xfId="53392" applyNumberFormat="1" applyFont="1" applyFill="1" applyBorder="1" applyAlignment="1">
      <alignment horizontal="right" vertical="center"/>
    </xf>
    <xf numFmtId="10" fontId="64" fillId="0" borderId="99" xfId="53392" applyNumberFormat="1" applyFont="1" applyFill="1" applyBorder="1" applyAlignment="1">
      <alignment horizontal="right"/>
    </xf>
    <xf numFmtId="0" fontId="43" fillId="0" borderId="5" xfId="0" applyFont="1" applyFill="1" applyBorder="1" applyAlignment="1">
      <alignment horizontal="left" vertical="center" indent="1"/>
    </xf>
    <xf numFmtId="166" fontId="65" fillId="0" borderId="9" xfId="53392" applyNumberFormat="1" applyFont="1" applyBorder="1" applyAlignment="1">
      <alignment horizontal="center" vertical="center" wrapText="1" readingOrder="1"/>
    </xf>
    <xf numFmtId="3" fontId="65" fillId="137" borderId="115" xfId="0" applyNumberFormat="1" applyFont="1" applyFill="1" applyBorder="1" applyAlignment="1">
      <alignment horizontal="center" vertical="center" wrapText="1" readingOrder="1"/>
    </xf>
    <xf numFmtId="172" fontId="65" fillId="137" borderId="7" xfId="0" applyNumberFormat="1" applyFont="1" applyFill="1" applyBorder="1" applyAlignment="1">
      <alignment horizontal="center" vertical="center" wrapText="1" readingOrder="1"/>
    </xf>
    <xf numFmtId="3" fontId="65" fillId="137" borderId="7" xfId="0" applyNumberFormat="1" applyFont="1" applyFill="1" applyBorder="1" applyAlignment="1">
      <alignment horizontal="center" vertical="center" wrapText="1" readingOrder="1"/>
    </xf>
    <xf numFmtId="172" fontId="65" fillId="137" borderId="103" xfId="0" applyNumberFormat="1" applyFont="1" applyFill="1" applyBorder="1" applyAlignment="1">
      <alignment horizontal="center" vertical="center" wrapText="1" readingOrder="1"/>
    </xf>
    <xf numFmtId="172" fontId="65" fillId="137" borderId="11" xfId="0" applyNumberFormat="1" applyFont="1" applyFill="1" applyBorder="1" applyAlignment="1">
      <alignment horizontal="center" vertical="center" wrapText="1" readingOrder="1"/>
    </xf>
    <xf numFmtId="2" fontId="65" fillId="137" borderId="11" xfId="0" applyNumberFormat="1" applyFont="1" applyFill="1" applyBorder="1" applyAlignment="1">
      <alignment horizontal="center" vertical="center" wrapText="1" readingOrder="1"/>
    </xf>
    <xf numFmtId="166" fontId="65" fillId="137" borderId="11" xfId="53392" applyNumberFormat="1" applyFont="1" applyFill="1" applyBorder="1" applyAlignment="1">
      <alignment horizontal="center" vertical="center" wrapText="1" readingOrder="1"/>
    </xf>
    <xf numFmtId="166" fontId="65" fillId="137" borderId="7" xfId="0" applyNumberFormat="1" applyFont="1" applyFill="1" applyBorder="1" applyAlignment="1">
      <alignment horizontal="center" vertical="center" wrapText="1" readingOrder="1"/>
    </xf>
    <xf numFmtId="1" fontId="65" fillId="137" borderId="103" xfId="0" applyNumberFormat="1" applyFont="1" applyFill="1" applyBorder="1" applyAlignment="1">
      <alignment horizontal="center" vertical="center" wrapText="1" readingOrder="1"/>
    </xf>
    <xf numFmtId="0" fontId="61" fillId="0" borderId="0" xfId="0" applyFont="1" applyAlignment="1">
      <alignment horizontal="left" vertical="center"/>
    </xf>
    <xf numFmtId="0" fontId="61" fillId="0" borderId="0" xfId="0" applyFont="1" applyAlignment="1">
      <alignment horizontal="left" vertical="center" wrapText="1"/>
    </xf>
    <xf numFmtId="0" fontId="18" fillId="3" borderId="98" xfId="0" applyFont="1" applyFill="1" applyBorder="1" applyAlignment="1">
      <alignment horizontal="center" vertical="center"/>
    </xf>
    <xf numFmtId="0" fontId="18" fillId="3" borderId="99"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0" xfId="0" applyFont="1" applyFill="1" applyBorder="1" applyAlignment="1">
      <alignment horizontal="center" vertical="center"/>
    </xf>
    <xf numFmtId="0" fontId="1" fillId="3" borderId="113" xfId="0" applyFont="1" applyFill="1" applyBorder="1" applyAlignment="1">
      <alignment horizontal="center" vertical="center"/>
    </xf>
    <xf numFmtId="0" fontId="1" fillId="3" borderId="5" xfId="0" applyFont="1" applyFill="1" applyBorder="1" applyAlignment="1">
      <alignment horizontal="center" vertical="center"/>
    </xf>
    <xf numFmtId="0" fontId="18" fillId="3" borderId="100" xfId="0" applyFont="1" applyFill="1" applyBorder="1" applyAlignment="1">
      <alignment horizontal="center" vertical="center"/>
    </xf>
    <xf numFmtId="0" fontId="18" fillId="3" borderId="0" xfId="0" applyFont="1" applyFill="1" applyAlignment="1">
      <alignment horizontal="center" vertical="center"/>
    </xf>
    <xf numFmtId="0" fontId="18" fillId="3" borderId="7" xfId="0" applyFont="1" applyFill="1" applyBorder="1" applyAlignment="1">
      <alignment horizontal="center" vertical="center"/>
    </xf>
    <xf numFmtId="0" fontId="16" fillId="0" borderId="0" xfId="0" applyFont="1" applyAlignment="1">
      <alignment horizontal="left" vertical="top" wrapText="1"/>
    </xf>
    <xf numFmtId="0" fontId="1" fillId="3" borderId="98" xfId="0" applyFont="1" applyFill="1" applyBorder="1" applyAlignment="1">
      <alignment horizontal="center" vertical="center"/>
    </xf>
    <xf numFmtId="0" fontId="1" fillId="3" borderId="99" xfId="0" applyFont="1" applyFill="1" applyBorder="1" applyAlignment="1">
      <alignment horizontal="center" vertical="center"/>
    </xf>
    <xf numFmtId="0" fontId="1" fillId="3" borderId="100"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0" xfId="0" applyFont="1" applyFill="1" applyAlignment="1">
      <alignment horizontal="center" vertical="center"/>
    </xf>
    <xf numFmtId="0" fontId="1" fillId="3" borderId="7" xfId="0" applyFont="1" applyFill="1" applyBorder="1" applyAlignment="1">
      <alignment horizontal="center" vertical="center"/>
    </xf>
    <xf numFmtId="0" fontId="1" fillId="3" borderId="114" xfId="0" applyFont="1" applyFill="1" applyBorder="1" applyAlignment="1">
      <alignment horizontal="center" vertical="center"/>
    </xf>
    <xf numFmtId="0" fontId="1" fillId="3" borderId="0" xfId="0" applyFont="1" applyFill="1" applyBorder="1" applyAlignment="1">
      <alignment horizontal="center" vertical="center"/>
    </xf>
    <xf numFmtId="0" fontId="16" fillId="0" borderId="0" xfId="0" applyFont="1" applyAlignment="1">
      <alignment horizontal="left" vertical="center" wrapText="1"/>
    </xf>
    <xf numFmtId="0" fontId="320" fillId="3" borderId="114" xfId="0" applyFont="1" applyFill="1" applyBorder="1" applyAlignment="1">
      <alignment horizontal="center" vertical="center" wrapText="1"/>
    </xf>
    <xf numFmtId="0" fontId="320" fillId="3" borderId="115" xfId="0" applyFont="1" applyFill="1" applyBorder="1" applyAlignment="1">
      <alignment horizontal="center" vertical="center" wrapText="1"/>
    </xf>
    <xf numFmtId="0" fontId="320" fillId="3" borderId="6" xfId="0" applyFont="1" applyFill="1" applyBorder="1" applyAlignment="1">
      <alignment horizontal="center" vertical="center" wrapText="1"/>
    </xf>
    <xf numFmtId="0" fontId="320" fillId="3" borderId="7" xfId="0" applyFont="1" applyFill="1" applyBorder="1" applyAlignment="1">
      <alignment horizontal="center" vertical="center" wrapText="1"/>
    </xf>
    <xf numFmtId="0" fontId="341" fillId="4" borderId="104" xfId="35" applyFont="1" applyFill="1" applyBorder="1" applyAlignment="1">
      <alignment horizontal="left" vertical="center" wrapText="1"/>
    </xf>
    <xf numFmtId="0" fontId="341" fillId="4" borderId="5" xfId="35" applyFont="1" applyFill="1" applyBorder="1" applyAlignment="1">
      <alignment horizontal="left" vertical="center" wrapText="1"/>
    </xf>
    <xf numFmtId="0" fontId="1" fillId="4" borderId="104" xfId="35" applyFont="1" applyFill="1" applyBorder="1" applyAlignment="1">
      <alignment horizontal="left" vertical="center" wrapText="1"/>
    </xf>
    <xf numFmtId="0" fontId="1" fillId="4" borderId="5" xfId="35" applyFont="1" applyFill="1" applyBorder="1" applyAlignment="1">
      <alignment horizontal="left" vertical="center" wrapText="1"/>
    </xf>
    <xf numFmtId="0" fontId="1" fillId="4" borderId="98" xfId="35" applyFont="1" applyFill="1" applyBorder="1" applyAlignment="1">
      <alignment horizontal="center" vertical="center" wrapText="1"/>
    </xf>
    <xf numFmtId="0" fontId="1" fillId="4" borderId="100" xfId="35" applyFont="1" applyFill="1" applyBorder="1" applyAlignment="1">
      <alignment horizontal="center" vertical="center" wrapText="1"/>
    </xf>
    <xf numFmtId="0" fontId="1" fillId="4" borderId="6" xfId="35" applyFont="1" applyFill="1" applyBorder="1" applyAlignment="1">
      <alignment horizontal="center" vertical="center" wrapText="1"/>
    </xf>
    <xf numFmtId="0" fontId="1" fillId="4" borderId="7" xfId="35" applyFont="1" applyFill="1" applyBorder="1" applyAlignment="1">
      <alignment horizontal="center" vertical="center" wrapText="1"/>
    </xf>
    <xf numFmtId="0" fontId="1" fillId="4" borderId="98" xfId="35" applyFont="1" applyFill="1" applyBorder="1" applyAlignment="1">
      <alignment horizontal="center" vertical="center"/>
    </xf>
    <xf numFmtId="0" fontId="1" fillId="4" borderId="100" xfId="35" applyFont="1" applyFill="1" applyBorder="1" applyAlignment="1">
      <alignment horizontal="center" vertical="center"/>
    </xf>
    <xf numFmtId="0" fontId="326" fillId="4" borderId="6" xfId="0" applyFont="1" applyFill="1" applyBorder="1" applyAlignment="1">
      <alignment horizontal="center" vertical="top"/>
    </xf>
    <xf numFmtId="0" fontId="326" fillId="4" borderId="0" xfId="0" applyFont="1" applyFill="1" applyAlignment="1">
      <alignment horizontal="center" vertical="top"/>
    </xf>
    <xf numFmtId="0" fontId="326" fillId="4" borderId="7" xfId="0" applyFont="1" applyFill="1" applyBorder="1" applyAlignment="1">
      <alignment horizontal="center" vertical="top"/>
    </xf>
    <xf numFmtId="0" fontId="1" fillId="4" borderId="6" xfId="35" quotePrefix="1" applyFont="1" applyFill="1" applyBorder="1" applyAlignment="1">
      <alignment horizontal="center" vertical="center"/>
    </xf>
    <xf numFmtId="0" fontId="1" fillId="4" borderId="7" xfId="35" applyFont="1" applyFill="1" applyBorder="1" applyAlignment="1">
      <alignment horizontal="center" vertical="center"/>
    </xf>
    <xf numFmtId="0" fontId="341" fillId="4" borderId="98" xfId="35" applyFont="1" applyFill="1" applyBorder="1" applyAlignment="1">
      <alignment horizontal="center" vertical="center" wrapText="1"/>
    </xf>
    <xf numFmtId="0" fontId="341" fillId="4" borderId="99" xfId="35" applyFont="1" applyFill="1" applyBorder="1" applyAlignment="1">
      <alignment horizontal="center" vertical="center" wrapText="1"/>
    </xf>
    <xf numFmtId="0" fontId="341" fillId="4" borderId="100" xfId="35" applyFont="1" applyFill="1" applyBorder="1" applyAlignment="1">
      <alignment horizontal="center" vertical="center" wrapText="1"/>
    </xf>
    <xf numFmtId="0" fontId="341" fillId="4" borderId="6" xfId="35" applyFont="1" applyFill="1" applyBorder="1" applyAlignment="1">
      <alignment horizontal="center" vertical="center" wrapText="1"/>
    </xf>
    <xf numFmtId="0" fontId="341" fillId="4" borderId="0" xfId="35" applyFont="1" applyFill="1" applyAlignment="1">
      <alignment horizontal="center" vertical="center" wrapText="1"/>
    </xf>
    <xf numFmtId="0" fontId="341" fillId="4" borderId="7" xfId="35" applyFont="1" applyFill="1" applyBorder="1" applyAlignment="1">
      <alignment horizontal="center" vertical="center" wrapText="1"/>
    </xf>
    <xf numFmtId="0" fontId="1" fillId="4" borderId="98" xfId="0" applyFont="1" applyFill="1" applyBorder="1" applyAlignment="1">
      <alignment horizontal="center" vertical="center"/>
    </xf>
    <xf numFmtId="0" fontId="1" fillId="4" borderId="99" xfId="0" applyFont="1" applyFill="1" applyBorder="1" applyAlignment="1">
      <alignment horizontal="center" vertical="center"/>
    </xf>
    <xf numFmtId="0" fontId="1" fillId="4" borderId="100" xfId="0" applyFont="1" applyFill="1" applyBorder="1" applyAlignment="1">
      <alignment horizontal="center" vertical="center"/>
    </xf>
    <xf numFmtId="0" fontId="341" fillId="4" borderId="114" xfId="35" applyFont="1" applyFill="1" applyBorder="1" applyAlignment="1">
      <alignment horizontal="center" vertical="center" wrapText="1"/>
    </xf>
    <xf numFmtId="0" fontId="341" fillId="4" borderId="115" xfId="35" applyFont="1" applyFill="1" applyBorder="1" applyAlignment="1">
      <alignment horizontal="center" vertical="center" wrapText="1"/>
    </xf>
    <xf numFmtId="0" fontId="341" fillId="4" borderId="0" xfId="35" applyFont="1" applyFill="1" applyBorder="1" applyAlignment="1">
      <alignment horizontal="center" vertical="center" wrapText="1"/>
    </xf>
    <xf numFmtId="0" fontId="341" fillId="4" borderId="113" xfId="35" applyFont="1" applyFill="1" applyBorder="1" applyAlignment="1">
      <alignment horizontal="left" vertical="center" wrapText="1"/>
    </xf>
    <xf numFmtId="0" fontId="1" fillId="4" borderId="98" xfId="0" applyFont="1" applyFill="1" applyBorder="1" applyAlignment="1">
      <alignment horizontal="center" vertical="top"/>
    </xf>
    <xf numFmtId="0" fontId="1" fillId="4" borderId="99" xfId="0" applyFont="1" applyFill="1" applyBorder="1" applyAlignment="1">
      <alignment horizontal="center" vertical="top"/>
    </xf>
    <xf numFmtId="0" fontId="1" fillId="4" borderId="100" xfId="0" applyFont="1" applyFill="1" applyBorder="1" applyAlignment="1">
      <alignment horizontal="center" vertical="top"/>
    </xf>
    <xf numFmtId="0" fontId="1" fillId="3" borderId="98" xfId="0" applyFont="1" applyFill="1" applyBorder="1" applyAlignment="1">
      <alignment horizontal="center"/>
    </xf>
    <xf numFmtId="0" fontId="1" fillId="3" borderId="100" xfId="0" applyFont="1" applyFill="1" applyBorder="1" applyAlignment="1">
      <alignment horizontal="center"/>
    </xf>
    <xf numFmtId="1" fontId="1" fillId="3" borderId="98" xfId="0" applyNumberFormat="1" applyFont="1" applyFill="1" applyBorder="1" applyAlignment="1">
      <alignment horizontal="center" vertical="center"/>
    </xf>
    <xf numFmtId="1" fontId="1" fillId="3" borderId="99" xfId="0" applyNumberFormat="1" applyFont="1" applyFill="1" applyBorder="1" applyAlignment="1">
      <alignment horizontal="center" vertical="center"/>
    </xf>
    <xf numFmtId="1" fontId="1" fillId="3" borderId="100" xfId="0" applyNumberFormat="1" applyFont="1" applyFill="1" applyBorder="1" applyAlignment="1">
      <alignment horizontal="center" vertical="center"/>
    </xf>
    <xf numFmtId="1" fontId="1" fillId="3" borderId="0" xfId="12" applyNumberFormat="1" applyFont="1" applyFill="1" applyAlignment="1">
      <alignment horizontal="center"/>
    </xf>
    <xf numFmtId="17" fontId="1" fillId="3" borderId="98" xfId="0" applyNumberFormat="1" applyFont="1" applyFill="1" applyBorder="1" applyAlignment="1">
      <alignment horizontal="center" vertical="center"/>
    </xf>
    <xf numFmtId="0" fontId="1" fillId="3" borderId="114" xfId="0" applyFont="1" applyFill="1" applyBorder="1" applyAlignment="1">
      <alignment horizontal="center" vertical="top"/>
    </xf>
    <xf numFmtId="0" fontId="1" fillId="3" borderId="113" xfId="0" applyFont="1" applyFill="1" applyBorder="1" applyAlignment="1">
      <alignment horizontal="center" vertical="top"/>
    </xf>
    <xf numFmtId="0" fontId="1" fillId="3" borderId="98" xfId="0" applyFont="1" applyFill="1" applyBorder="1" applyAlignment="1">
      <alignment horizontal="center" vertical="top"/>
    </xf>
    <xf numFmtId="0" fontId="366" fillId="3" borderId="114" xfId="0" applyFont="1" applyFill="1" applyBorder="1" applyAlignment="1">
      <alignment horizontal="center" vertical="top"/>
    </xf>
    <xf numFmtId="0" fontId="366" fillId="3" borderId="99" xfId="0" applyFont="1" applyFill="1" applyBorder="1" applyAlignment="1">
      <alignment horizontal="center" vertical="top"/>
    </xf>
    <xf numFmtId="0" fontId="366" fillId="3" borderId="115" xfId="0" applyFont="1" applyFill="1" applyBorder="1" applyAlignment="1">
      <alignment horizontal="center" vertical="top"/>
    </xf>
    <xf numFmtId="0" fontId="45" fillId="3" borderId="98" xfId="20" applyFont="1" applyFill="1" applyBorder="1" applyAlignment="1">
      <alignment horizontal="center" vertical="center"/>
    </xf>
    <xf numFmtId="0" fontId="45" fillId="3" borderId="99" xfId="20" applyFont="1" applyFill="1" applyBorder="1" applyAlignment="1">
      <alignment horizontal="center" vertical="center"/>
    </xf>
    <xf numFmtId="0" fontId="45" fillId="3" borderId="100" xfId="20" applyFont="1" applyFill="1" applyBorder="1" applyAlignment="1">
      <alignment horizontal="center" vertical="center"/>
    </xf>
    <xf numFmtId="0" fontId="52" fillId="3" borderId="98" xfId="0" applyFont="1" applyFill="1" applyBorder="1" applyAlignment="1">
      <alignment horizontal="center" vertical="top"/>
    </xf>
    <xf numFmtId="0" fontId="52" fillId="3" borderId="99" xfId="0" applyFont="1" applyFill="1" applyBorder="1" applyAlignment="1">
      <alignment horizontal="center" vertical="top"/>
    </xf>
    <xf numFmtId="0" fontId="52" fillId="3" borderId="100" xfId="0" applyFont="1" applyFill="1" applyBorder="1" applyAlignment="1">
      <alignment horizontal="center" vertical="top"/>
    </xf>
    <xf numFmtId="0" fontId="1" fillId="3" borderId="125" xfId="23" applyFont="1" applyFill="1" applyBorder="1" applyAlignment="1">
      <alignment horizontal="center" vertical="top" wrapText="1"/>
    </xf>
    <xf numFmtId="0" fontId="1" fillId="3" borderId="126" xfId="23" applyFont="1" applyFill="1" applyBorder="1" applyAlignment="1">
      <alignment horizontal="center" vertical="top" wrapText="1"/>
    </xf>
    <xf numFmtId="0" fontId="41" fillId="2" borderId="0" xfId="0" applyFont="1" applyFill="1" applyAlignment="1">
      <alignment horizontal="left" vertical="center" wrapText="1"/>
    </xf>
    <xf numFmtId="0" fontId="14" fillId="0" borderId="99" xfId="0" applyFont="1" applyBorder="1" applyAlignment="1">
      <alignment horizontal="left" wrapText="1"/>
    </xf>
    <xf numFmtId="0" fontId="14" fillId="0" borderId="0" xfId="0" applyFont="1" applyAlignment="1">
      <alignment horizontal="left" wrapText="1"/>
    </xf>
    <xf numFmtId="0" fontId="52" fillId="3" borderId="98" xfId="48" applyFont="1" applyFill="1" applyBorder="1" applyAlignment="1">
      <alignment horizontal="center" vertical="top"/>
    </xf>
    <xf numFmtId="0" fontId="52" fillId="3" borderId="99" xfId="48" applyFont="1" applyFill="1" applyBorder="1" applyAlignment="1">
      <alignment horizontal="center" vertical="top"/>
    </xf>
    <xf numFmtId="0" fontId="52" fillId="3" borderId="100" xfId="48" applyFont="1" applyFill="1" applyBorder="1" applyAlignment="1">
      <alignment horizontal="center" vertical="top"/>
    </xf>
    <xf numFmtId="0" fontId="41" fillId="2" borderId="99" xfId="0" applyFont="1" applyFill="1" applyBorder="1" applyAlignment="1">
      <alignment horizontal="left" vertical="center" wrapText="1"/>
    </xf>
    <xf numFmtId="0" fontId="1" fillId="4" borderId="99" xfId="0" applyFont="1" applyFill="1" applyBorder="1" applyAlignment="1">
      <alignment horizontal="center" vertical="center" wrapText="1"/>
    </xf>
    <xf numFmtId="0" fontId="1" fillId="4" borderId="102" xfId="0" applyFont="1" applyFill="1" applyBorder="1" applyAlignment="1">
      <alignment horizontal="center" vertical="center" wrapText="1"/>
    </xf>
    <xf numFmtId="0" fontId="14" fillId="2" borderId="0" xfId="0" applyFont="1" applyFill="1" applyAlignment="1">
      <alignment horizontal="left" vertical="center" wrapText="1"/>
    </xf>
    <xf numFmtId="0" fontId="1" fillId="4" borderId="98" xfId="0" applyFont="1" applyFill="1" applyBorder="1" applyAlignment="1">
      <alignment horizontal="center" vertical="center" wrapText="1"/>
    </xf>
    <xf numFmtId="0" fontId="1" fillId="4" borderId="101" xfId="0" applyFont="1" applyFill="1" applyBorder="1" applyAlignment="1">
      <alignment horizontal="center" vertical="center" wrapText="1"/>
    </xf>
    <xf numFmtId="0" fontId="14" fillId="2" borderId="0" xfId="0" applyFont="1" applyFill="1" applyAlignment="1">
      <alignment horizontal="left" wrapText="1"/>
    </xf>
    <xf numFmtId="0" fontId="1" fillId="4" borderId="100" xfId="0" applyFont="1" applyFill="1" applyBorder="1" applyAlignment="1">
      <alignment horizontal="center" vertical="center" wrapText="1"/>
    </xf>
    <xf numFmtId="0" fontId="1" fillId="4" borderId="103" xfId="0" applyFont="1" applyFill="1" applyBorder="1" applyAlignment="1">
      <alignment horizontal="center" vertical="center" wrapText="1"/>
    </xf>
    <xf numFmtId="0" fontId="16" fillId="0" borderId="0" xfId="0" applyFont="1"/>
    <xf numFmtId="0" fontId="26" fillId="0" borderId="0" xfId="0" applyFont="1"/>
    <xf numFmtId="0" fontId="26" fillId="0" borderId="0" xfId="0" applyFont="1" applyAlignment="1">
      <alignment horizontal="left" vertical="top" wrapText="1"/>
    </xf>
    <xf numFmtId="0" fontId="26" fillId="0" borderId="0" xfId="0" applyFont="1" applyAlignment="1">
      <alignment horizontal="left" wrapText="1"/>
    </xf>
    <xf numFmtId="0" fontId="45" fillId="4" borderId="98" xfId="0" applyFont="1" applyFill="1" applyBorder="1" applyAlignment="1">
      <alignment horizontal="center" vertical="center"/>
    </xf>
    <xf numFmtId="0" fontId="45" fillId="4" borderId="99" xfId="0" applyFont="1" applyFill="1" applyBorder="1" applyAlignment="1">
      <alignment horizontal="center" vertical="center"/>
    </xf>
    <xf numFmtId="0" fontId="45" fillId="4" borderId="100" xfId="0" applyFont="1" applyFill="1" applyBorder="1" applyAlignment="1">
      <alignment horizontal="center" vertical="center"/>
    </xf>
    <xf numFmtId="0" fontId="45" fillId="4" borderId="6" xfId="0" applyFont="1" applyFill="1" applyBorder="1" applyAlignment="1">
      <alignment horizontal="center" vertical="center"/>
    </xf>
    <xf numFmtId="0" fontId="45" fillId="4" borderId="0" xfId="0" applyFont="1" applyFill="1" applyAlignment="1">
      <alignment horizontal="center" vertical="center"/>
    </xf>
    <xf numFmtId="0" fontId="45" fillId="4" borderId="7" xfId="0" applyFont="1" applyFill="1" applyBorder="1" applyAlignment="1">
      <alignment horizontal="center" vertical="center"/>
    </xf>
    <xf numFmtId="0" fontId="20" fillId="0" borderId="0" xfId="0" applyFont="1" applyAlignment="1">
      <alignment vertical="center"/>
    </xf>
    <xf numFmtId="0" fontId="14" fillId="0" borderId="0" xfId="0" applyFont="1" applyAlignment="1">
      <alignment horizontal="left" vertical="center" wrapText="1"/>
    </xf>
    <xf numFmtId="0" fontId="45" fillId="4" borderId="114" xfId="0" applyFont="1" applyFill="1" applyBorder="1" applyAlignment="1">
      <alignment horizontal="center" vertical="center"/>
    </xf>
    <xf numFmtId="0" fontId="45" fillId="4" borderId="115" xfId="0" applyFont="1" applyFill="1" applyBorder="1" applyAlignment="1">
      <alignment horizontal="center" vertical="center"/>
    </xf>
    <xf numFmtId="0" fontId="45" fillId="4" borderId="0" xfId="0" applyFont="1" applyFill="1" applyBorder="1" applyAlignment="1">
      <alignment horizontal="center" vertical="center"/>
    </xf>
    <xf numFmtId="17" fontId="1" fillId="3" borderId="113" xfId="47177" quotePrefix="1" applyNumberFormat="1" applyFont="1" applyFill="1" applyBorder="1" applyAlignment="1">
      <alignment horizontal="center" vertical="center"/>
    </xf>
    <xf numFmtId="17" fontId="1" fillId="3" borderId="5" xfId="47177" applyNumberFormat="1" applyFont="1" applyFill="1" applyBorder="1" applyAlignment="1">
      <alignment horizontal="center" vertical="center"/>
    </xf>
    <xf numFmtId="17" fontId="1" fillId="3" borderId="120" xfId="47177" applyNumberFormat="1" applyFont="1" applyFill="1" applyBorder="1" applyAlignment="1">
      <alignment horizontal="center" vertical="center"/>
    </xf>
    <xf numFmtId="17" fontId="1" fillId="3" borderId="113" xfId="47177" applyNumberFormat="1" applyFont="1" applyFill="1" applyBorder="1" applyAlignment="1">
      <alignment horizontal="center" vertical="center"/>
    </xf>
    <xf numFmtId="17" fontId="1" fillId="3" borderId="2" xfId="47177" applyNumberFormat="1" applyFont="1" applyFill="1" applyBorder="1" applyAlignment="1">
      <alignment horizontal="center" vertical="center"/>
    </xf>
    <xf numFmtId="0" fontId="49" fillId="0" borderId="0" xfId="0" applyFont="1" applyAlignment="1">
      <alignment horizontal="left" vertical="center" wrapText="1"/>
    </xf>
    <xf numFmtId="0" fontId="354" fillId="4" borderId="114" xfId="0" applyFont="1" applyFill="1" applyBorder="1" applyAlignment="1">
      <alignment horizontal="center" vertical="center"/>
    </xf>
    <xf numFmtId="0" fontId="354" fillId="4" borderId="99" xfId="0" applyFont="1" applyFill="1" applyBorder="1" applyAlignment="1">
      <alignment horizontal="center" vertical="center"/>
    </xf>
    <xf numFmtId="0" fontId="354" fillId="4" borderId="115" xfId="0" applyFont="1" applyFill="1" applyBorder="1" applyAlignment="1">
      <alignment horizontal="center" vertical="center"/>
    </xf>
    <xf numFmtId="0" fontId="354" fillId="4" borderId="114" xfId="0" applyFont="1" applyFill="1" applyBorder="1" applyAlignment="1">
      <alignment horizontal="center" vertical="top"/>
    </xf>
    <xf numFmtId="0" fontId="354" fillId="4" borderId="115" xfId="0" applyFont="1" applyFill="1" applyBorder="1" applyAlignment="1">
      <alignment horizontal="center" vertical="top"/>
    </xf>
    <xf numFmtId="0" fontId="321" fillId="4" borderId="99" xfId="0" applyFont="1" applyFill="1" applyBorder="1" applyAlignment="1">
      <alignment horizontal="center" vertical="center" wrapText="1"/>
    </xf>
    <xf numFmtId="0" fontId="321" fillId="4" borderId="102" xfId="0" applyFont="1" applyFill="1" applyBorder="1" applyAlignment="1">
      <alignment horizontal="center" vertical="center" wrapText="1"/>
    </xf>
    <xf numFmtId="0" fontId="321" fillId="4" borderId="115" xfId="0" applyFont="1" applyFill="1" applyBorder="1" applyAlignment="1">
      <alignment horizontal="center" vertical="center" wrapText="1"/>
    </xf>
    <xf numFmtId="0" fontId="321" fillId="4" borderId="103" xfId="0" applyFont="1" applyFill="1" applyBorder="1" applyAlignment="1">
      <alignment horizontal="center" vertical="center" wrapText="1"/>
    </xf>
    <xf numFmtId="0" fontId="45" fillId="4" borderId="98" xfId="0" applyFont="1" applyFill="1" applyBorder="1" applyAlignment="1">
      <alignment horizontal="center" vertical="top"/>
    </xf>
    <xf numFmtId="0" fontId="45" fillId="4" borderId="99" xfId="0" applyFont="1" applyFill="1" applyBorder="1" applyAlignment="1">
      <alignment horizontal="center" vertical="top"/>
    </xf>
    <xf numFmtId="0" fontId="45" fillId="4" borderId="100" xfId="0" applyFont="1" applyFill="1" applyBorder="1" applyAlignment="1">
      <alignment horizontal="center" vertical="top"/>
    </xf>
    <xf numFmtId="0" fontId="338" fillId="2" borderId="6" xfId="0" applyFont="1" applyFill="1" applyBorder="1"/>
    <xf numFmtId="0" fontId="338" fillId="2" borderId="0" xfId="0" applyFont="1" applyFill="1"/>
    <xf numFmtId="0" fontId="338" fillId="2" borderId="7" xfId="0" applyFont="1" applyFill="1" applyBorder="1"/>
    <xf numFmtId="0" fontId="65" fillId="2" borderId="101" xfId="0" applyFont="1" applyFill="1" applyBorder="1"/>
    <xf numFmtId="0" fontId="65" fillId="2" borderId="102" xfId="0" applyFont="1" applyFill="1" applyBorder="1"/>
    <xf numFmtId="0" fontId="65" fillId="2" borderId="103" xfId="0" applyFont="1" applyFill="1" applyBorder="1"/>
    <xf numFmtId="0" fontId="65" fillId="2" borderId="6" xfId="0" applyFont="1" applyFill="1" applyBorder="1"/>
    <xf numFmtId="0" fontId="65" fillId="2" borderId="0" xfId="0" applyFont="1" applyFill="1"/>
    <xf numFmtId="0" fontId="65" fillId="2" borderId="7" xfId="0" applyFont="1" applyFill="1" applyBorder="1"/>
    <xf numFmtId="0" fontId="30" fillId="0" borderId="0" xfId="0" applyFont="1" applyAlignment="1">
      <alignment horizontal="left" vertical="center"/>
    </xf>
    <xf numFmtId="0" fontId="68" fillId="0" borderId="0" xfId="0" applyFont="1" applyAlignment="1">
      <alignment horizontal="left" vertical="center" wrapText="1"/>
    </xf>
    <xf numFmtId="0" fontId="68" fillId="0" borderId="7" xfId="0" applyFont="1" applyBorder="1" applyAlignment="1">
      <alignment horizontal="left" vertical="center" wrapText="1"/>
    </xf>
    <xf numFmtId="0" fontId="29" fillId="3" borderId="98" xfId="0" applyFont="1" applyFill="1" applyBorder="1" applyAlignment="1">
      <alignment horizontal="center" vertical="top"/>
    </xf>
    <xf numFmtId="0" fontId="29" fillId="3" borderId="100" xfId="0" applyFont="1" applyFill="1" applyBorder="1" applyAlignment="1">
      <alignment horizontal="center" vertical="top"/>
    </xf>
    <xf numFmtId="0" fontId="30" fillId="0" borderId="0" xfId="0" applyFont="1" applyAlignment="1">
      <alignment horizontal="left" vertical="top" wrapText="1"/>
    </xf>
    <xf numFmtId="0" fontId="350" fillId="0" borderId="6" xfId="0" applyFont="1" applyBorder="1" applyAlignment="1">
      <alignment horizontal="left" vertical="center" wrapText="1"/>
    </xf>
    <xf numFmtId="0" fontId="350" fillId="0" borderId="0" xfId="0" applyFont="1" applyAlignment="1">
      <alignment horizontal="left" vertical="center" wrapText="1"/>
    </xf>
    <xf numFmtId="0" fontId="350" fillId="0" borderId="7" xfId="0" applyFont="1" applyBorder="1" applyAlignment="1">
      <alignment horizontal="left" vertical="center" wrapText="1"/>
    </xf>
    <xf numFmtId="0" fontId="350" fillId="0" borderId="6" xfId="0" applyFont="1" applyBorder="1" applyAlignment="1">
      <alignment horizontal="left" wrapText="1"/>
    </xf>
    <xf numFmtId="0" fontId="350" fillId="0" borderId="0" xfId="0" applyFont="1" applyAlignment="1">
      <alignment horizontal="left" wrapText="1"/>
    </xf>
    <xf numFmtId="0" fontId="350" fillId="0" borderId="7" xfId="0" applyFont="1" applyBorder="1" applyAlignment="1">
      <alignment horizontal="left" wrapText="1"/>
    </xf>
    <xf numFmtId="0" fontId="338" fillId="2" borderId="6" xfId="0" applyFont="1" applyFill="1" applyBorder="1" applyAlignment="1">
      <alignment horizontal="center"/>
    </xf>
    <xf numFmtId="0" fontId="338" fillId="2" borderId="0" xfId="0" applyFont="1" applyFill="1" applyAlignment="1">
      <alignment horizontal="center"/>
    </xf>
    <xf numFmtId="0" fontId="338" fillId="2" borderId="7" xfId="0" applyFont="1" applyFill="1" applyBorder="1" applyAlignment="1">
      <alignment horizontal="center"/>
    </xf>
    <xf numFmtId="0" fontId="65" fillId="2" borderId="6" xfId="0" applyFont="1" applyFill="1" applyBorder="1" applyAlignment="1">
      <alignment wrapText="1"/>
    </xf>
    <xf numFmtId="0" fontId="65" fillId="2" borderId="0" xfId="0" applyFont="1" applyFill="1" applyAlignment="1">
      <alignment wrapText="1"/>
    </xf>
    <xf numFmtId="0" fontId="65" fillId="2" borderId="7" xfId="0" applyFont="1" applyFill="1" applyBorder="1" applyAlignment="1">
      <alignment wrapText="1"/>
    </xf>
    <xf numFmtId="0" fontId="27" fillId="0" borderId="0" xfId="0" applyFont="1" applyFill="1" applyAlignment="1">
      <alignment horizontal="center"/>
    </xf>
    <xf numFmtId="0" fontId="320" fillId="3" borderId="98" xfId="0" applyFont="1" applyFill="1" applyBorder="1" applyAlignment="1">
      <alignment horizontal="center" vertical="center" wrapText="1"/>
    </xf>
    <xf numFmtId="0" fontId="320" fillId="3" borderId="99" xfId="0" applyFont="1" applyFill="1" applyBorder="1" applyAlignment="1">
      <alignment horizontal="center" vertical="center" wrapText="1"/>
    </xf>
    <xf numFmtId="0" fontId="320" fillId="3" borderId="100" xfId="0" applyFont="1" applyFill="1" applyBorder="1" applyAlignment="1">
      <alignment horizontal="center" vertical="center" wrapText="1"/>
    </xf>
    <xf numFmtId="0" fontId="320" fillId="3" borderId="99" xfId="0" applyFont="1" applyFill="1" applyBorder="1" applyAlignment="1">
      <alignment horizontal="center" wrapText="1"/>
    </xf>
    <xf numFmtId="0" fontId="320" fillId="3" borderId="100" xfId="0" applyFont="1" applyFill="1" applyBorder="1" applyAlignment="1">
      <alignment horizontal="center" wrapText="1"/>
    </xf>
    <xf numFmtId="0" fontId="367" fillId="4" borderId="101" xfId="0" applyFont="1" applyFill="1" applyBorder="1" applyAlignment="1">
      <alignment horizontal="left" wrapText="1"/>
    </xf>
    <xf numFmtId="0" fontId="367" fillId="4" borderId="102" xfId="0" applyFont="1" applyFill="1" applyBorder="1" applyAlignment="1">
      <alignment horizontal="left" wrapText="1"/>
    </xf>
    <xf numFmtId="0" fontId="367" fillId="4" borderId="103" xfId="0" applyFont="1" applyFill="1" applyBorder="1" applyAlignment="1">
      <alignment horizontal="left" wrapText="1"/>
    </xf>
    <xf numFmtId="0" fontId="336" fillId="0" borderId="0" xfId="1" applyFont="1" applyFill="1" applyBorder="1" applyAlignment="1">
      <alignment horizontal="left"/>
    </xf>
    <xf numFmtId="0" fontId="338" fillId="2" borderId="98" xfId="0" applyFont="1" applyFill="1" applyBorder="1" applyAlignment="1">
      <alignment horizontal="left"/>
    </xf>
    <xf numFmtId="0" fontId="338" fillId="2" borderId="99" xfId="0" applyFont="1" applyFill="1" applyBorder="1" applyAlignment="1">
      <alignment horizontal="left"/>
    </xf>
    <xf numFmtId="0" fontId="338" fillId="2" borderId="100" xfId="0" applyFont="1" applyFill="1" applyBorder="1" applyAlignment="1">
      <alignment horizontal="left"/>
    </xf>
    <xf numFmtId="0" fontId="65" fillId="0" borderId="0" xfId="0" applyFont="1" applyAlignment="1">
      <alignment horizontal="left" vertical="top" wrapText="1"/>
    </xf>
    <xf numFmtId="0" fontId="65" fillId="0" borderId="0" xfId="0" applyFont="1"/>
    <xf numFmtId="0" fontId="65" fillId="0" borderId="7" xfId="0" applyFont="1" applyBorder="1"/>
    <xf numFmtId="0" fontId="65" fillId="0" borderId="0" xfId="23" quotePrefix="1" applyFont="1" applyAlignment="1">
      <alignment horizontal="left" vertical="top" wrapText="1"/>
    </xf>
    <xf numFmtId="0" fontId="338" fillId="2" borderId="6" xfId="0" applyFont="1" applyFill="1" applyBorder="1" applyAlignment="1">
      <alignment horizontal="left"/>
    </xf>
    <xf numFmtId="0" fontId="338" fillId="2" borderId="0" xfId="0" applyFont="1" applyFill="1" applyAlignment="1">
      <alignment horizontal="left"/>
    </xf>
    <xf numFmtId="0" fontId="338" fillId="2" borderId="7" xfId="0" applyFont="1" applyFill="1" applyBorder="1" applyAlignment="1">
      <alignment horizontal="left"/>
    </xf>
    <xf numFmtId="0" fontId="28" fillId="3" borderId="98" xfId="0" applyFont="1" applyFill="1" applyBorder="1" applyAlignment="1">
      <alignment horizontal="center" vertical="center" wrapText="1"/>
    </xf>
    <xf numFmtId="0" fontId="28" fillId="3" borderId="99" xfId="0" applyFont="1" applyFill="1" applyBorder="1" applyAlignment="1">
      <alignment horizontal="center" vertical="center" wrapText="1"/>
    </xf>
    <xf numFmtId="0" fontId="28" fillId="3" borderId="100" xfId="0" applyFont="1" applyFill="1" applyBorder="1" applyAlignment="1">
      <alignment horizontal="center" vertical="center" wrapText="1"/>
    </xf>
    <xf numFmtId="0" fontId="28" fillId="3" borderId="98" xfId="0" applyFont="1" applyFill="1" applyBorder="1" applyAlignment="1">
      <alignment horizontal="center" wrapText="1"/>
    </xf>
    <xf numFmtId="0" fontId="28" fillId="3" borderId="100" xfId="0" applyFont="1" applyFill="1" applyBorder="1" applyAlignment="1">
      <alignment horizontal="center" wrapText="1"/>
    </xf>
    <xf numFmtId="0" fontId="30" fillId="0" borderId="0" xfId="0" applyFont="1" applyAlignment="1">
      <alignment horizontal="left" vertical="top"/>
    </xf>
    <xf numFmtId="0" fontId="30" fillId="0" borderId="0" xfId="0" applyFont="1"/>
    <xf numFmtId="0" fontId="65" fillId="2" borderId="99" xfId="0" applyFont="1" applyFill="1" applyBorder="1"/>
    <xf numFmtId="0" fontId="351" fillId="3" borderId="114" xfId="3" applyFont="1" applyFill="1" applyBorder="1" applyAlignment="1">
      <alignment horizontal="center" vertical="center"/>
    </xf>
    <xf numFmtId="0" fontId="351" fillId="3" borderId="99" xfId="3" applyFont="1" applyFill="1" applyBorder="1" applyAlignment="1">
      <alignment horizontal="center" vertical="center"/>
    </xf>
    <xf numFmtId="0" fontId="351" fillId="3" borderId="115" xfId="3" applyFont="1" applyFill="1" applyBorder="1" applyAlignment="1">
      <alignment horizontal="center" vertical="center"/>
    </xf>
    <xf numFmtId="0" fontId="325" fillId="3" borderId="114" xfId="91" applyFont="1" applyFill="1" applyBorder="1" applyAlignment="1">
      <alignment horizontal="center" vertical="center"/>
    </xf>
    <xf numFmtId="0" fontId="325" fillId="3" borderId="115" xfId="91" applyFont="1" applyFill="1" applyBorder="1" applyAlignment="1">
      <alignment horizontal="center" vertical="center"/>
    </xf>
    <xf numFmtId="0" fontId="13" fillId="6" borderId="6" xfId="23" applyFont="1" applyFill="1" applyBorder="1" applyAlignment="1">
      <alignment horizontal="left" vertical="top" wrapText="1"/>
    </xf>
    <xf numFmtId="0" fontId="13" fillId="6" borderId="0" xfId="23" applyFont="1" applyFill="1" applyAlignment="1">
      <alignment horizontal="left" vertical="top" wrapText="1"/>
    </xf>
    <xf numFmtId="0" fontId="13" fillId="6" borderId="7" xfId="23" applyFont="1" applyFill="1" applyBorder="1" applyAlignment="1">
      <alignment horizontal="left" vertical="top" wrapText="1"/>
    </xf>
    <xf numFmtId="0" fontId="27" fillId="6" borderId="6" xfId="0" applyFont="1" applyFill="1" applyBorder="1" applyAlignment="1">
      <alignment horizontal="center"/>
    </xf>
    <xf numFmtId="0" fontId="27" fillId="5" borderId="0" xfId="0" applyFont="1" applyFill="1" applyAlignment="1">
      <alignment horizontal="center"/>
    </xf>
    <xf numFmtId="0" fontId="27" fillId="6" borderId="0" xfId="0" applyFont="1" applyFill="1" applyAlignment="1">
      <alignment horizontal="center"/>
    </xf>
    <xf numFmtId="0" fontId="30" fillId="6" borderId="6" xfId="0" applyFont="1" applyFill="1" applyBorder="1" applyAlignment="1">
      <alignment horizontal="left" indent="1"/>
    </xf>
    <xf numFmtId="0" fontId="30" fillId="6" borderId="0" xfId="0" applyFont="1" applyFill="1" applyAlignment="1">
      <alignment horizontal="left" indent="1"/>
    </xf>
    <xf numFmtId="0" fontId="28" fillId="3" borderId="98" xfId="23" applyFont="1" applyFill="1" applyBorder="1" applyAlignment="1">
      <alignment horizontal="center" vertical="top"/>
    </xf>
    <xf numFmtId="0" fontId="28" fillId="3" borderId="100" xfId="23" applyFont="1" applyFill="1" applyBorder="1" applyAlignment="1">
      <alignment horizontal="center" vertical="top"/>
    </xf>
    <xf numFmtId="0" fontId="27" fillId="6" borderId="6" xfId="0" applyFont="1" applyFill="1" applyBorder="1" applyAlignment="1">
      <alignment horizontal="left"/>
    </xf>
    <xf numFmtId="0" fontId="27" fillId="5" borderId="0" xfId="0" applyFont="1" applyFill="1" applyAlignment="1">
      <alignment horizontal="left"/>
    </xf>
    <xf numFmtId="0" fontId="27" fillId="6" borderId="0" xfId="0" applyFont="1" applyFill="1" applyAlignment="1">
      <alignment horizontal="left"/>
    </xf>
    <xf numFmtId="0" fontId="27" fillId="6" borderId="6" xfId="0" applyFont="1" applyFill="1" applyBorder="1" applyAlignment="1">
      <alignment horizontal="left" indent="1"/>
    </xf>
    <xf numFmtId="0" fontId="27" fillId="5" borderId="0" xfId="0" applyFont="1" applyFill="1" applyAlignment="1">
      <alignment horizontal="left" indent="1"/>
    </xf>
    <xf numFmtId="0" fontId="27" fillId="6" borderId="0" xfId="0" applyFont="1" applyFill="1" applyAlignment="1">
      <alignment horizontal="left" indent="1"/>
    </xf>
    <xf numFmtId="0" fontId="30" fillId="0" borderId="0" xfId="0" applyFont="1" applyAlignment="1">
      <alignment horizontal="left" vertical="center" wrapText="1"/>
    </xf>
    <xf numFmtId="0" fontId="28" fillId="3" borderId="98" xfId="0" applyFont="1" applyFill="1" applyBorder="1" applyAlignment="1">
      <alignment horizontal="center" vertical="center"/>
    </xf>
    <xf numFmtId="0" fontId="28" fillId="3" borderId="100" xfId="0" applyFont="1" applyFill="1" applyBorder="1" applyAlignment="1">
      <alignment horizontal="center" vertical="center"/>
    </xf>
    <xf numFmtId="0" fontId="28" fillId="3" borderId="98" xfId="20" applyFont="1" applyFill="1" applyBorder="1" applyAlignment="1">
      <alignment horizontal="center" vertical="center"/>
    </xf>
    <xf numFmtId="0" fontId="28" fillId="3" borderId="99" xfId="20" applyFont="1" applyFill="1" applyBorder="1" applyAlignment="1">
      <alignment horizontal="center" vertical="center"/>
    </xf>
    <xf numFmtId="0" fontId="337" fillId="0" borderId="0" xfId="1" applyFont="1" applyFill="1" applyBorder="1" applyAlignment="1">
      <alignment horizontal="left"/>
    </xf>
    <xf numFmtId="0" fontId="13" fillId="0" borderId="0" xfId="0" applyFont="1" applyFill="1" applyAlignment="1">
      <alignment horizontal="center"/>
    </xf>
    <xf numFmtId="0" fontId="338" fillId="0" borderId="0" xfId="0" applyFont="1" applyAlignment="1">
      <alignment horizontal="center"/>
    </xf>
    <xf numFmtId="0" fontId="30" fillId="0" borderId="0" xfId="22" quotePrefix="1" applyFont="1" applyAlignment="1">
      <alignment horizontal="left" vertical="center" wrapText="1"/>
    </xf>
    <xf numFmtId="0" fontId="1" fillId="3" borderId="98" xfId="23" applyFont="1" applyFill="1" applyBorder="1" applyAlignment="1">
      <alignment horizontal="center" vertical="top"/>
    </xf>
    <xf numFmtId="0" fontId="1" fillId="3" borderId="100" xfId="23" applyFont="1" applyFill="1" applyBorder="1" applyAlignment="1">
      <alignment horizontal="center" vertical="top"/>
    </xf>
    <xf numFmtId="0" fontId="30" fillId="0" borderId="0" xfId="0" applyFont="1" applyAlignment="1">
      <alignment horizontal="left" wrapText="1"/>
    </xf>
    <xf numFmtId="0" fontId="27" fillId="6" borderId="98" xfId="0" applyFont="1" applyFill="1" applyBorder="1" applyAlignment="1">
      <alignment horizontal="left"/>
    </xf>
    <xf numFmtId="0" fontId="27" fillId="5" borderId="99" xfId="0" applyFont="1" applyFill="1" applyBorder="1" applyAlignment="1">
      <alignment horizontal="left"/>
    </xf>
    <xf numFmtId="0" fontId="27" fillId="6" borderId="99" xfId="0" applyFont="1" applyFill="1" applyBorder="1" applyAlignment="1">
      <alignment horizontal="left"/>
    </xf>
    <xf numFmtId="0" fontId="1" fillId="3" borderId="99" xfId="23" applyFont="1" applyFill="1" applyBorder="1" applyAlignment="1">
      <alignment horizontal="center" vertical="top"/>
    </xf>
    <xf numFmtId="0" fontId="27" fillId="3" borderId="101" xfId="0" applyFont="1" applyFill="1" applyBorder="1" applyAlignment="1">
      <alignment horizontal="left"/>
    </xf>
    <xf numFmtId="0" fontId="27" fillId="3" borderId="102" xfId="0" applyFont="1" applyFill="1" applyBorder="1" applyAlignment="1">
      <alignment horizontal="left"/>
    </xf>
    <xf numFmtId="0" fontId="27" fillId="3" borderId="103" xfId="0" applyFont="1" applyFill="1" applyBorder="1" applyAlignment="1">
      <alignment horizontal="left"/>
    </xf>
    <xf numFmtId="0" fontId="30" fillId="0" borderId="0" xfId="22" quotePrefix="1" applyFont="1" applyAlignment="1">
      <alignment horizontal="left" wrapText="1"/>
    </xf>
    <xf numFmtId="0" fontId="30" fillId="0" borderId="0" xfId="0" quotePrefix="1" applyFont="1" applyAlignment="1">
      <alignment horizontal="left" vertical="top" wrapText="1"/>
    </xf>
    <xf numFmtId="0" fontId="28" fillId="3" borderId="98" xfId="22" applyFont="1" applyFill="1" applyBorder="1" applyAlignment="1">
      <alignment horizontal="center"/>
    </xf>
    <xf numFmtId="0" fontId="28" fillId="3" borderId="99" xfId="22" applyFont="1" applyFill="1" applyBorder="1" applyAlignment="1">
      <alignment horizontal="center"/>
    </xf>
    <xf numFmtId="0" fontId="28" fillId="3" borderId="100" xfId="22" applyFont="1" applyFill="1" applyBorder="1" applyAlignment="1">
      <alignment horizontal="center"/>
    </xf>
    <xf numFmtId="0" fontId="13" fillId="3" borderId="101" xfId="23" applyFont="1" applyFill="1" applyBorder="1" applyAlignment="1">
      <alignment horizontal="left"/>
    </xf>
    <xf numFmtId="0" fontId="13" fillId="3" borderId="102" xfId="23" applyFont="1" applyFill="1" applyBorder="1" applyAlignment="1">
      <alignment horizontal="left"/>
    </xf>
    <xf numFmtId="0" fontId="13" fillId="3" borderId="103" xfId="23" applyFont="1" applyFill="1" applyBorder="1" applyAlignment="1">
      <alignment horizontal="left"/>
    </xf>
    <xf numFmtId="0" fontId="27" fillId="0" borderId="6" xfId="0" applyFont="1" applyBorder="1" applyAlignment="1">
      <alignment horizontal="left" vertical="center" wrapText="1"/>
    </xf>
    <xf numFmtId="0" fontId="27" fillId="0" borderId="0" xfId="0" applyFont="1" applyAlignment="1">
      <alignment horizontal="left" vertical="center" wrapText="1"/>
    </xf>
    <xf numFmtId="0" fontId="30" fillId="5" borderId="0" xfId="54" applyFont="1" applyFill="1" applyAlignment="1">
      <alignment horizontal="left" vertical="top" wrapText="1"/>
    </xf>
    <xf numFmtId="0" fontId="30" fillId="5" borderId="0" xfId="54" applyFont="1" applyFill="1" applyAlignment="1">
      <alignment horizontal="left" vertical="center" wrapText="1"/>
    </xf>
    <xf numFmtId="0" fontId="30" fillId="5" borderId="0" xfId="54" applyFont="1" applyFill="1" applyAlignment="1">
      <alignment horizontal="left" wrapText="1"/>
    </xf>
    <xf numFmtId="0" fontId="336" fillId="0" borderId="0" xfId="1" applyFont="1" applyFill="1" applyBorder="1" applyAlignment="1">
      <alignment horizontal="left" vertical="center"/>
    </xf>
    <xf numFmtId="0" fontId="30" fillId="2" borderId="0" xfId="0" applyFont="1" applyFill="1"/>
    <xf numFmtId="0" fontId="27" fillId="0" borderId="6" xfId="22" applyFont="1" applyBorder="1" applyAlignment="1">
      <alignment horizontal="center"/>
    </xf>
    <xf numFmtId="0" fontId="27" fillId="0" borderId="0" xfId="22" applyFont="1" applyAlignment="1">
      <alignment horizontal="center"/>
    </xf>
    <xf numFmtId="0" fontId="27" fillId="5" borderId="6" xfId="0" applyFont="1" applyFill="1" applyBorder="1" applyAlignment="1">
      <alignment horizontal="left"/>
    </xf>
    <xf numFmtId="0" fontId="27" fillId="5" borderId="6" xfId="0" applyFont="1" applyFill="1" applyBorder="1" applyAlignment="1">
      <alignment horizontal="center"/>
    </xf>
    <xf numFmtId="0" fontId="27" fillId="5" borderId="98" xfId="0" applyFont="1" applyFill="1" applyBorder="1" applyAlignment="1">
      <alignment horizontal="left"/>
    </xf>
    <xf numFmtId="0" fontId="27" fillId="5" borderId="6" xfId="0" applyFont="1" applyFill="1" applyBorder="1" applyAlignment="1">
      <alignment horizontal="left" indent="1"/>
    </xf>
    <xf numFmtId="0" fontId="338" fillId="0" borderId="0" xfId="0" applyFont="1" applyFill="1" applyAlignment="1">
      <alignment horizontal="center"/>
    </xf>
    <xf numFmtId="0" fontId="28" fillId="3" borderId="98" xfId="0" applyFont="1" applyFill="1" applyBorder="1" applyAlignment="1">
      <alignment horizontal="center"/>
    </xf>
    <xf numFmtId="0" fontId="28" fillId="3" borderId="100" xfId="0" applyFont="1" applyFill="1" applyBorder="1" applyAlignment="1">
      <alignment horizontal="center"/>
    </xf>
    <xf numFmtId="0" fontId="28" fillId="3" borderId="98" xfId="0" applyFont="1" applyFill="1" applyBorder="1" applyAlignment="1">
      <alignment horizontal="center" vertical="top"/>
    </xf>
    <xf numFmtId="0" fontId="28" fillId="3" borderId="100" xfId="0" applyFont="1" applyFill="1" applyBorder="1" applyAlignment="1">
      <alignment horizontal="center" vertical="top"/>
    </xf>
    <xf numFmtId="0" fontId="28" fillId="3" borderId="99" xfId="0" applyFont="1" applyFill="1" applyBorder="1" applyAlignment="1">
      <alignment horizontal="center" vertical="top"/>
    </xf>
    <xf numFmtId="0" fontId="13" fillId="0" borderId="0" xfId="0" applyFont="1" applyAlignment="1">
      <alignment horizontal="center"/>
    </xf>
    <xf numFmtId="0" fontId="52" fillId="3" borderId="98" xfId="3" applyFont="1" applyFill="1" applyBorder="1" applyAlignment="1">
      <alignment horizontal="center" vertical="top"/>
    </xf>
    <xf numFmtId="0" fontId="52" fillId="3" borderId="99" xfId="3" applyFont="1" applyFill="1" applyBorder="1" applyAlignment="1">
      <alignment horizontal="center" vertical="top"/>
    </xf>
    <xf numFmtId="0" fontId="52" fillId="3" borderId="100" xfId="3" applyFont="1" applyFill="1" applyBorder="1" applyAlignment="1">
      <alignment horizontal="center" vertical="top"/>
    </xf>
    <xf numFmtId="0" fontId="52" fillId="3" borderId="98" xfId="3" applyFont="1" applyFill="1" applyBorder="1" applyAlignment="1">
      <alignment horizontal="center" vertical="center"/>
    </xf>
    <xf numFmtId="0" fontId="52" fillId="3" borderId="99" xfId="3" applyFont="1" applyFill="1" applyBorder="1" applyAlignment="1">
      <alignment horizontal="center" vertical="center"/>
    </xf>
    <xf numFmtId="0" fontId="52" fillId="3" borderId="100" xfId="3" applyFont="1" applyFill="1" applyBorder="1" applyAlignment="1">
      <alignment horizontal="center" vertical="center"/>
    </xf>
    <xf numFmtId="0" fontId="1" fillId="3" borderId="115" xfId="0" applyFont="1" applyFill="1" applyBorder="1" applyAlignment="1">
      <alignment horizontal="center" vertical="center"/>
    </xf>
    <xf numFmtId="0" fontId="35" fillId="2" borderId="0" xfId="0" applyFont="1" applyFill="1" applyAlignment="1">
      <alignment horizontal="left"/>
    </xf>
    <xf numFmtId="0" fontId="1" fillId="3" borderId="99" xfId="0" applyFont="1" applyFill="1" applyBorder="1" applyAlignment="1">
      <alignment horizontal="center" vertical="top"/>
    </xf>
    <xf numFmtId="0" fontId="1" fillId="3" borderId="115" xfId="0" applyFont="1" applyFill="1" applyBorder="1" applyAlignment="1">
      <alignment horizontal="center" vertical="top"/>
    </xf>
    <xf numFmtId="0" fontId="1" fillId="4" borderId="114" xfId="0" applyFont="1" applyFill="1" applyBorder="1" applyAlignment="1">
      <alignment horizontal="center" vertical="top"/>
    </xf>
    <xf numFmtId="0" fontId="1" fillId="4" borderId="115" xfId="0" applyFont="1" applyFill="1" applyBorder="1" applyAlignment="1">
      <alignment horizontal="center" vertical="top"/>
    </xf>
    <xf numFmtId="0" fontId="335" fillId="6" borderId="0" xfId="11" applyFont="1" applyFill="1" applyAlignment="1">
      <alignment horizontal="left"/>
    </xf>
    <xf numFmtId="0" fontId="366" fillId="3" borderId="114" xfId="3" applyFont="1" applyFill="1" applyBorder="1" applyAlignment="1">
      <alignment horizontal="center" vertical="top"/>
    </xf>
    <xf numFmtId="0" fontId="366" fillId="3" borderId="99" xfId="3" applyFont="1" applyFill="1" applyBorder="1" applyAlignment="1">
      <alignment horizontal="center" vertical="top"/>
    </xf>
    <xf numFmtId="0" fontId="366" fillId="3" borderId="115" xfId="3" applyFont="1" applyFill="1" applyBorder="1" applyAlignment="1">
      <alignment horizontal="center" vertical="top"/>
    </xf>
    <xf numFmtId="0" fontId="1" fillId="3" borderId="114" xfId="2" applyFont="1" applyFill="1" applyBorder="1" applyAlignment="1">
      <alignment horizontal="center" vertical="top"/>
    </xf>
    <xf numFmtId="0" fontId="1" fillId="3" borderId="99" xfId="2" applyFont="1" applyFill="1" applyBorder="1" applyAlignment="1">
      <alignment horizontal="center" vertical="top"/>
    </xf>
    <xf numFmtId="0" fontId="1" fillId="3" borderId="115" xfId="2" applyFont="1" applyFill="1" applyBorder="1" applyAlignment="1">
      <alignment horizontal="center" vertical="top"/>
    </xf>
    <xf numFmtId="0" fontId="339" fillId="0" borderId="0" xfId="1" applyFont="1" applyFill="1" applyBorder="1" applyAlignment="1">
      <alignment horizontal="left"/>
    </xf>
    <xf numFmtId="0" fontId="366" fillId="3" borderId="114" xfId="2" applyFont="1" applyFill="1" applyBorder="1" applyAlignment="1">
      <alignment horizontal="center" vertical="top" wrapText="1"/>
    </xf>
    <xf numFmtId="0" fontId="366" fillId="3" borderId="115" xfId="2" applyFont="1" applyFill="1" applyBorder="1" applyAlignment="1">
      <alignment horizontal="center" vertical="top" wrapText="1"/>
    </xf>
    <xf numFmtId="37" fontId="52" fillId="3" borderId="98" xfId="0" applyNumberFormat="1" applyFont="1" applyFill="1" applyBorder="1" applyAlignment="1">
      <alignment horizontal="center"/>
    </xf>
    <xf numFmtId="37" fontId="52" fillId="3" borderId="99" xfId="0" applyNumberFormat="1" applyFont="1" applyFill="1" applyBorder="1" applyAlignment="1">
      <alignment horizontal="center"/>
    </xf>
    <xf numFmtId="37" fontId="52" fillId="3" borderId="6" xfId="0" applyNumberFormat="1" applyFont="1" applyFill="1" applyBorder="1" applyAlignment="1">
      <alignment horizontal="center"/>
    </xf>
    <xf numFmtId="37" fontId="52" fillId="3" borderId="0" xfId="0" applyNumberFormat="1" applyFont="1" applyFill="1" applyAlignment="1">
      <alignment horizontal="center"/>
    </xf>
    <xf numFmtId="37" fontId="52" fillId="3" borderId="104" xfId="0" applyNumberFormat="1" applyFont="1" applyFill="1" applyBorder="1" applyAlignment="1">
      <alignment horizontal="center"/>
    </xf>
    <xf numFmtId="37" fontId="52" fillId="3" borderId="5" xfId="0" applyNumberFormat="1" applyFont="1" applyFill="1" applyBorder="1" applyAlignment="1">
      <alignment horizontal="center"/>
    </xf>
    <xf numFmtId="0" fontId="327" fillId="0" borderId="0" xfId="0" applyFont="1" applyAlignment="1">
      <alignment horizontal="left" vertical="center" wrapText="1"/>
    </xf>
    <xf numFmtId="0" fontId="41" fillId="0" borderId="0" xfId="0" applyFont="1" applyAlignment="1">
      <alignment horizontal="left" vertical="center" wrapText="1"/>
    </xf>
    <xf numFmtId="0" fontId="30" fillId="5" borderId="0" xfId="54" applyFont="1" applyFill="1" applyAlignment="1">
      <alignment wrapText="1"/>
    </xf>
    <xf numFmtId="0" fontId="30" fillId="5" borderId="0" xfId="54" applyFont="1" applyFill="1" applyAlignment="1">
      <alignment horizontal="left" vertical="top"/>
    </xf>
  </cellXfs>
  <cellStyles count="53394">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2" xfId="12688" xr:uid="{E628A7A0-0BA1-4C88-BEED-86A61494F372}"/>
    <cellStyle name="Accent1 2 2" xfId="41959" xr:uid="{EC51BAF6-0048-459E-8F6E-952F08203136}"/>
    <cellStyle name="Accent1 2 3" xfId="49613" xr:uid="{6A1CF959-DE8F-4A14-84F7-33659D0F4F73}"/>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2" xfId="12712" xr:uid="{D3F3B79B-FA9B-4D86-B4EA-F9ECABABBE4E}"/>
    <cellStyle name="Accent2 2 2" xfId="49620" xr:uid="{C8588601-B56E-4C58-A1FF-DA765DAAF994}"/>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2" xfId="12736" xr:uid="{00B23A09-68E3-4934-8786-AF8C8EBB1719}"/>
    <cellStyle name="Accent3 2 2" xfId="49623" xr:uid="{49E6A623-9688-4FBC-B4E5-50FD5D12B073}"/>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2" xfId="12760" xr:uid="{07E59617-89FB-4062-A42B-B63937987A45}"/>
    <cellStyle name="Accent4 2 2" xfId="41993" xr:uid="{879E943F-3555-46B9-BF5F-2E850E45641C}"/>
    <cellStyle name="Accent4 2 3" xfId="49625" xr:uid="{C5F14E36-D138-4C29-998B-8EC4963C4D6C}"/>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2" xfId="12806" xr:uid="{0F85827F-3786-4208-81C5-01076723FF6B}"/>
    <cellStyle name="Accent6 2 2" xfId="42032" xr:uid="{9D2A8888-EB2A-4921-9D72-8DB29BEEC71C}"/>
    <cellStyle name="Accent6 2 3" xfId="49629" xr:uid="{04313935-05B5-489C-9807-D1B0D9D9590B}"/>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4"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19"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_Hoja4" xfId="13794" xr:uid="{EB9D6F3D-BD92-4729-9B5A-A36111D426DB}"/>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393"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2"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3" xr:uid="{880E7457-9034-4127-ABDF-1AB4392E8044}"/>
    <cellStyle name="Millares 10 2 10" xfId="15"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7"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29" xr:uid="{81A7301C-CCA7-4D67-A35F-AEA9EC489FF8}"/>
    <cellStyle name="Millares 15 2 3 2" xfId="53229" xr:uid="{0835A589-4FD4-4C91-A5E4-9B1C25F78D4D}"/>
    <cellStyle name="Millares 15 2 3 3" xfId="52509" xr:uid="{BF570758-223D-4BFF-9B4B-D27329E9E795}"/>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1" xr:uid="{21D3A1F2-A802-4015-B346-1261A34B9ABA}"/>
    <cellStyle name="Millares 19 37 2" xfId="53385" xr:uid="{6F13EC3E-F641-430F-A277-0DE3CE22D993}"/>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6"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4"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5" xfId="1880" xr:uid="{9D74FEC2-28B8-4926-9D13-4CFBB280A367}"/>
    <cellStyle name="Normal 10 5 2" xfId="23"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8"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2"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8"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0"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0" xr:uid="{EBA18BD7-1CD1-4D2A-AE12-36CA8A282634}"/>
    <cellStyle name="Normal 417 3" xfId="47170" xr:uid="{058862CF-8B56-4D06-AA2D-37F2289853FC}"/>
    <cellStyle name="Normal 417 4" xfId="53377" xr:uid="{CDADF521-6F30-4AF2-8C7F-286D77A255CB}"/>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5" xr:uid="{720B0C77-7CBD-4D6D-85DA-CD181D86AA90}"/>
    <cellStyle name="Normal 452 2" xfId="53386" xr:uid="{9A5DF823-C533-4710-A7BD-DC2030CF306F}"/>
    <cellStyle name="Normal 453" xfId="58" xr:uid="{249DD3B9-E1D7-403D-8CE1-259854427D84}"/>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2"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4" xfId="4553" xr:uid="{2693D0CB-8F38-4134-B672-9A202DDB5D62}"/>
    <cellStyle name="Normal 9 4 2" xfId="4554" xr:uid="{DE80608B-3ED8-41B1-A8EF-EBFEB600AAB8}"/>
    <cellStyle name="Normal 9 4 3" xfId="49219" xr:uid="{FE343E98-1330-4290-8CB1-176CA19D115A}"/>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39" xr:uid="{69FF7338-18EB-45CB-8CA5-47A2E11F76EC}"/>
    <cellStyle name="Normal_bapRepFIN (3) 2" xfId="54" xr:uid="{23057757-2EFA-4A4E-A124-A856A0FAE5AF}"/>
    <cellStyle name="Normal_Cuadros BAP trimestrales 4Q05" xfId="44" xr:uid="{4D301B95-384F-4C73-8168-DD6335D1AC92}"/>
    <cellStyle name="Normal_Cuadros BAP trimestrales 4Q05 2" xfId="53391" xr:uid="{58D937A6-1EB8-40F0-B91C-4267FCA33D86}"/>
    <cellStyle name="Normal_Hoja1" xfId="11" xr:uid="{78ABD1B1-A929-724F-8588-4178DF7E037A}"/>
    <cellStyle name="Normal_Hoja1 2" xfId="48" xr:uid="{75B6BE7F-997A-4114-9EA5-3B66D4A2C0E9}"/>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1"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2"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2" builtinId="5"/>
    <cellStyle name="Porcentaje 10" xfId="13"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8" xr:uid="{F8D1A1E7-669C-144A-9580-D0EE97314CA4}"/>
    <cellStyle name="Porcentaje 2 11" xfId="48404" xr:uid="{7AE3E8B5-516A-4652-B53B-5B67A75EE0A5}"/>
    <cellStyle name="Porcentaje 2 12" xfId="49490" xr:uid="{802A7811-A947-4E28-B80A-0295A00013D1}"/>
    <cellStyle name="Porcentaje 2 13" xfId="4905" xr:uid="{77061207-A951-4A05-9115-AC7D96341A19}"/>
    <cellStyle name="Porcentaje 2 2" xfId="25"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3"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1"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7"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7" xr:uid="{C4E002B8-2E45-4C33-A6B4-F71FE066AB43}"/>
    <cellStyle name="Porcentaje 48" xfId="53381" xr:uid="{0ADC9F24-B445-425B-AF12-7EAAF52E4FB6}"/>
    <cellStyle name="Porcentaje 5" xfId="30"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6"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4"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6"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AD2C9"/>
      <color rgb="FF8FE9E5"/>
      <color rgb="FF26D07C"/>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5"/>
  <sheetViews>
    <sheetView showGridLines="0" zoomScale="60" zoomScaleNormal="60" workbookViewId="0"/>
  </sheetViews>
  <sheetFormatPr baseColWidth="10" defaultColWidth="11.453125" defaultRowHeight="14.5"/>
  <cols>
    <col min="2" max="2" width="10.6328125" style="5"/>
  </cols>
  <sheetData>
    <row r="1" spans="1:5" s="1" customFormat="1">
      <c r="A1" s="4"/>
      <c r="B1" s="14"/>
      <c r="C1" s="4"/>
      <c r="D1" s="4"/>
      <c r="E1" s="4"/>
    </row>
    <row r="2" spans="1:5" s="1" customFormat="1" ht="48.75" customHeight="1">
      <c r="A2" s="4"/>
      <c r="B2" s="14"/>
      <c r="C2" s="4"/>
      <c r="D2" s="4"/>
      <c r="E2" s="4"/>
    </row>
    <row r="3" spans="1:5" s="3" customFormat="1" ht="25.5" thickBot="1">
      <c r="A3" s="676" t="s">
        <v>0</v>
      </c>
      <c r="B3" s="677"/>
      <c r="C3" s="678"/>
      <c r="D3" s="679"/>
      <c r="E3" s="679"/>
    </row>
    <row r="4" spans="1:5">
      <c r="A4" s="5"/>
      <c r="B4" s="11"/>
      <c r="C4" s="5"/>
      <c r="D4" s="5"/>
      <c r="E4" s="5"/>
    </row>
    <row r="5" spans="1:5">
      <c r="A5" s="5"/>
      <c r="B5" s="11"/>
      <c r="C5" s="5"/>
      <c r="D5" s="5"/>
      <c r="E5" s="5"/>
    </row>
    <row r="6" spans="1:5">
      <c r="A6" s="5"/>
      <c r="B6" s="15" t="s">
        <v>1</v>
      </c>
      <c r="C6" s="5"/>
      <c r="D6" s="5"/>
      <c r="E6" s="5"/>
    </row>
    <row r="7" spans="1:5">
      <c r="A7" s="5"/>
      <c r="B7" s="233" t="s">
        <v>2</v>
      </c>
      <c r="C7" s="5"/>
      <c r="D7" s="5"/>
      <c r="E7" s="5"/>
    </row>
    <row r="8" spans="1:5">
      <c r="A8" s="5"/>
      <c r="B8" s="98" t="s">
        <v>3</v>
      </c>
      <c r="C8" s="5"/>
      <c r="D8" s="5"/>
      <c r="E8" s="5"/>
    </row>
    <row r="9" spans="1:5">
      <c r="A9" s="5"/>
      <c r="B9" s="98" t="s">
        <v>4</v>
      </c>
      <c r="C9" s="5"/>
      <c r="D9" s="5"/>
      <c r="E9" s="5"/>
    </row>
    <row r="10" spans="1:5">
      <c r="A10" s="5"/>
      <c r="B10" s="98" t="s">
        <v>5</v>
      </c>
      <c r="C10" s="5"/>
      <c r="D10" s="5"/>
      <c r="E10" s="5"/>
    </row>
    <row r="11" spans="1:5">
      <c r="A11" s="5"/>
      <c r="B11" s="98" t="s">
        <v>6</v>
      </c>
      <c r="C11" s="5"/>
      <c r="D11" s="5"/>
      <c r="E11" s="5"/>
    </row>
    <row r="12" spans="1:5">
      <c r="A12" s="5"/>
      <c r="B12" s="98" t="s">
        <v>7</v>
      </c>
      <c r="C12" s="5"/>
      <c r="D12" s="5"/>
      <c r="E12" s="5"/>
    </row>
    <row r="13" spans="1:5">
      <c r="A13" s="5"/>
      <c r="B13" s="98" t="s">
        <v>8</v>
      </c>
      <c r="C13" s="5"/>
      <c r="D13" s="5"/>
      <c r="E13" s="5"/>
    </row>
    <row r="14" spans="1:5">
      <c r="A14" s="5"/>
      <c r="B14" s="98" t="s">
        <v>9</v>
      </c>
      <c r="C14" s="5"/>
      <c r="E14" s="5"/>
    </row>
    <row r="15" spans="1:5">
      <c r="A15" s="5"/>
      <c r="B15" s="98" t="s">
        <v>10</v>
      </c>
      <c r="C15" s="5"/>
      <c r="D15" s="5"/>
      <c r="E15" s="5"/>
    </row>
    <row r="16" spans="1:5">
      <c r="A16" s="5"/>
      <c r="B16" s="98" t="s">
        <v>11</v>
      </c>
      <c r="C16" s="5"/>
      <c r="D16" s="5"/>
      <c r="E16" s="5"/>
    </row>
    <row r="17" spans="1:5">
      <c r="A17" s="5"/>
      <c r="B17" s="98" t="s">
        <v>12</v>
      </c>
      <c r="C17" s="5"/>
      <c r="D17" s="5"/>
      <c r="E17" s="5"/>
    </row>
    <row r="18" spans="1:5">
      <c r="A18" s="5"/>
      <c r="B18" s="98" t="s">
        <v>13</v>
      </c>
      <c r="C18" s="5"/>
      <c r="D18" s="5"/>
      <c r="E18" s="5"/>
    </row>
    <row r="19" spans="1:5">
      <c r="A19" s="5"/>
      <c r="B19" s="98" t="s">
        <v>14</v>
      </c>
      <c r="C19" s="5"/>
      <c r="D19" s="5"/>
      <c r="E19" s="5"/>
    </row>
    <row r="20" spans="1:5">
      <c r="A20" s="5"/>
      <c r="B20" s="98" t="s">
        <v>15</v>
      </c>
      <c r="C20" s="5"/>
      <c r="D20" s="5"/>
      <c r="E20" s="5"/>
    </row>
    <row r="21" spans="1:5">
      <c r="A21" s="5"/>
      <c r="B21" s="98" t="s">
        <v>16</v>
      </c>
      <c r="C21" s="5"/>
      <c r="D21" s="5"/>
      <c r="E21" s="5"/>
    </row>
    <row r="22" spans="1:5">
      <c r="A22" s="5"/>
      <c r="B22" s="98" t="s">
        <v>17</v>
      </c>
      <c r="C22" s="5"/>
      <c r="D22" s="5"/>
      <c r="E22" s="5"/>
    </row>
    <row r="23" spans="1:5">
      <c r="A23" s="5"/>
      <c r="B23" s="98" t="s">
        <v>18</v>
      </c>
      <c r="C23" s="5"/>
      <c r="D23" s="5"/>
      <c r="E23" s="5"/>
    </row>
    <row r="24" spans="1:5">
      <c r="A24" s="5"/>
      <c r="B24" s="98" t="s">
        <v>19</v>
      </c>
      <c r="C24" s="5"/>
      <c r="D24" s="5"/>
      <c r="E24" s="5"/>
    </row>
    <row r="25" spans="1:5">
      <c r="A25" s="5"/>
      <c r="B25" s="98" t="s">
        <v>20</v>
      </c>
      <c r="C25" s="5"/>
      <c r="D25" s="5"/>
      <c r="E25" s="5"/>
    </row>
    <row r="26" spans="1:5">
      <c r="B26" s="98" t="s">
        <v>21</v>
      </c>
    </row>
    <row r="27" spans="1:5">
      <c r="B27" s="98" t="s">
        <v>22</v>
      </c>
    </row>
    <row r="28" spans="1:5">
      <c r="B28" s="98"/>
    </row>
    <row r="29" spans="1:5">
      <c r="B29" s="98"/>
    </row>
    <row r="30" spans="1:5">
      <c r="B30" s="98"/>
    </row>
    <row r="31" spans="1:5">
      <c r="B31" s="98"/>
    </row>
    <row r="32" spans="1:5">
      <c r="B32" s="98"/>
    </row>
    <row r="33" spans="2:4">
      <c r="B33" s="671"/>
      <c r="C33" s="671"/>
      <c r="D33" s="671"/>
    </row>
    <row r="34" spans="2:4">
      <c r="B34"/>
    </row>
    <row r="35" spans="2:4">
      <c r="B35" s="671"/>
      <c r="C35" s="671"/>
      <c r="D35" s="671"/>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7" location="'Digital Strategy'!A1" display="Digital Strategy" xr:uid="{ACDA0C08-736E-4C60-BFA7-83C476C46396}"/>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dimension ref="A1:J27"/>
  <sheetViews>
    <sheetView showGridLines="0" zoomScaleNormal="100" workbookViewId="0">
      <pane xSplit="1" topLeftCell="B1" activePane="topRight" state="frozen"/>
      <selection pane="topRight" activeCell="E19" sqref="E19"/>
    </sheetView>
  </sheetViews>
  <sheetFormatPr baseColWidth="10" defaultColWidth="11.453125" defaultRowHeight="14.5"/>
  <cols>
    <col min="1" max="1" width="38.08984375" bestFit="1" customWidth="1"/>
    <col min="2" max="4" width="15.54296875" customWidth="1"/>
    <col min="5" max="6" width="11.54296875" bestFit="1" customWidth="1"/>
    <col min="7" max="8" width="0" hidden="1" customWidth="1"/>
    <col min="9" max="9" width="21.36328125" hidden="1" customWidth="1"/>
  </cols>
  <sheetData>
    <row r="1" spans="1:10" ht="15" thickBot="1">
      <c r="A1" s="1102"/>
      <c r="B1" s="1102"/>
      <c r="C1" s="1102"/>
      <c r="D1" s="1102"/>
      <c r="E1" s="1102"/>
      <c r="F1" s="1102"/>
      <c r="G1" s="1102"/>
      <c r="H1" s="1102"/>
      <c r="I1" s="1102"/>
      <c r="J1" s="1102"/>
    </row>
    <row r="2" spans="1:10">
      <c r="A2" s="780" t="s">
        <v>188</v>
      </c>
      <c r="B2" s="2334" t="s">
        <v>41</v>
      </c>
      <c r="C2" s="2334"/>
      <c r="D2" s="2334"/>
      <c r="E2" s="2333" t="s">
        <v>40</v>
      </c>
      <c r="F2" s="2335"/>
      <c r="G2" s="1102"/>
      <c r="H2" s="1102"/>
      <c r="I2" s="1102"/>
      <c r="J2" s="1102"/>
    </row>
    <row r="3" spans="1:10">
      <c r="A3" s="1168" t="s">
        <v>42</v>
      </c>
      <c r="B3" s="2337"/>
      <c r="C3" s="2337"/>
      <c r="D3" s="2337"/>
      <c r="E3" s="2336"/>
      <c r="F3" s="2338"/>
      <c r="G3" s="1102"/>
      <c r="H3" s="1102"/>
      <c r="I3" s="1102"/>
      <c r="J3" s="1102"/>
    </row>
    <row r="4" spans="1:10" ht="15" thickBot="1">
      <c r="A4" s="1169" t="s">
        <v>43</v>
      </c>
      <c r="B4" s="1170" t="s">
        <v>679</v>
      </c>
      <c r="C4" s="873" t="s">
        <v>335</v>
      </c>
      <c r="D4" s="1170" t="s">
        <v>680</v>
      </c>
      <c r="E4" s="875" t="s">
        <v>44</v>
      </c>
      <c r="F4" s="876" t="s">
        <v>45</v>
      </c>
      <c r="G4" s="1102"/>
      <c r="H4" s="1102"/>
      <c r="I4" s="1102"/>
      <c r="J4" s="1102"/>
    </row>
    <row r="5" spans="1:10">
      <c r="A5" s="161" t="s">
        <v>59</v>
      </c>
      <c r="B5" s="1171">
        <v>147915964</v>
      </c>
      <c r="C5" s="1171">
        <v>147020787</v>
      </c>
      <c r="D5" s="1171">
        <v>148623300</v>
      </c>
      <c r="E5" s="148">
        <v>1.0899907643672213E-2</v>
      </c>
      <c r="F5" s="149">
        <v>4.7820125757351839E-3</v>
      </c>
      <c r="G5" s="1102"/>
      <c r="H5" s="1102"/>
      <c r="I5" s="1102"/>
      <c r="J5" s="1102"/>
    </row>
    <row r="6" spans="1:10">
      <c r="A6" s="1172" t="s">
        <v>189</v>
      </c>
      <c r="B6" s="1114">
        <v>6362990</v>
      </c>
      <c r="C6" s="1114">
        <v>8937411</v>
      </c>
      <c r="D6" s="1173">
        <v>10199650</v>
      </c>
      <c r="E6" s="148">
        <v>0.14123094484521292</v>
      </c>
      <c r="F6" s="149">
        <v>0.60296495829790708</v>
      </c>
      <c r="G6" s="1102"/>
      <c r="H6" s="1102"/>
      <c r="I6" s="1102"/>
      <c r="J6" s="1102"/>
    </row>
    <row r="7" spans="1:10">
      <c r="A7" s="1172" t="s">
        <v>190</v>
      </c>
      <c r="B7" s="1114">
        <v>17532350</v>
      </c>
      <c r="C7" s="1114">
        <v>11297658.642349999</v>
      </c>
      <c r="D7" s="1173">
        <v>9780540</v>
      </c>
      <c r="E7" s="148">
        <v>-0.13428611098789822</v>
      </c>
      <c r="F7" s="149">
        <v>-0.44214323807133671</v>
      </c>
      <c r="G7" s="1102"/>
      <c r="H7" s="1102"/>
      <c r="I7" s="1102"/>
      <c r="J7" s="1102"/>
    </row>
    <row r="8" spans="1:10">
      <c r="A8" s="1172" t="s">
        <v>931</v>
      </c>
      <c r="B8" s="1114">
        <v>1856645</v>
      </c>
      <c r="C8" s="1114">
        <v>1669066.3576500006</v>
      </c>
      <c r="D8" s="1173">
        <v>1905955</v>
      </c>
      <c r="E8" s="148">
        <v>0.14192883420377123</v>
      </c>
      <c r="F8" s="149">
        <v>2.6558658224916432E-2</v>
      </c>
      <c r="G8" s="1102"/>
      <c r="H8" s="1102"/>
      <c r="I8" s="1102"/>
      <c r="J8" s="1102"/>
    </row>
    <row r="9" spans="1:10" ht="15" thickBot="1">
      <c r="A9" s="1172" t="s">
        <v>191</v>
      </c>
      <c r="B9" s="1114">
        <v>16044671</v>
      </c>
      <c r="C9" s="1114">
        <v>17007194</v>
      </c>
      <c r="D9" s="1173">
        <v>14313030</v>
      </c>
      <c r="E9" s="148">
        <v>-0.15841319855585823</v>
      </c>
      <c r="F9" s="149">
        <v>-0.10792623918558375</v>
      </c>
      <c r="G9" s="1102"/>
      <c r="H9" s="1102"/>
      <c r="I9" s="1102"/>
      <c r="J9" s="1102"/>
    </row>
    <row r="10" spans="1:10" ht="15" thickBot="1">
      <c r="A10" s="1174" t="s">
        <v>192</v>
      </c>
      <c r="B10" s="1175">
        <v>189712620</v>
      </c>
      <c r="C10" s="1175">
        <v>185932117</v>
      </c>
      <c r="D10" s="1175">
        <v>184822475</v>
      </c>
      <c r="E10" s="1176">
        <v>-5.9679952979828643E-3</v>
      </c>
      <c r="F10" s="1177">
        <v>-2.5776593038459916E-2</v>
      </c>
      <c r="G10" s="1102"/>
      <c r="H10" s="1102"/>
      <c r="I10" s="1102"/>
      <c r="J10" s="1102"/>
    </row>
    <row r="11" spans="1:10" ht="15" thickBot="1">
      <c r="A11" s="1102"/>
      <c r="B11" s="1102"/>
      <c r="C11" s="1102"/>
      <c r="D11" s="1102"/>
      <c r="E11" s="1102"/>
      <c r="F11" s="1102"/>
      <c r="G11" s="1102"/>
      <c r="H11" s="1102"/>
      <c r="I11" s="1102"/>
      <c r="J11" s="1102"/>
    </row>
    <row r="12" spans="1:10">
      <c r="A12" s="1178" t="s">
        <v>193</v>
      </c>
      <c r="B12" s="2374" t="s">
        <v>39</v>
      </c>
      <c r="C12" s="2375"/>
      <c r="D12" s="2376"/>
      <c r="E12" s="2374" t="s">
        <v>40</v>
      </c>
      <c r="F12" s="2376"/>
      <c r="G12" s="2377" t="s">
        <v>41</v>
      </c>
      <c r="H12" s="2378"/>
      <c r="I12" s="1001" t="s">
        <v>194</v>
      </c>
      <c r="J12" s="1102"/>
    </row>
    <row r="13" spans="1:10" ht="15" thickBot="1">
      <c r="A13" s="1005" t="s">
        <v>43</v>
      </c>
      <c r="B13" s="774" t="s">
        <v>694</v>
      </c>
      <c r="C13" s="775" t="s">
        <v>603</v>
      </c>
      <c r="D13" s="776" t="s">
        <v>695</v>
      </c>
      <c r="E13" s="1003" t="s">
        <v>44</v>
      </c>
      <c r="F13" s="1004" t="s">
        <v>45</v>
      </c>
      <c r="G13" s="1179" t="s">
        <v>679</v>
      </c>
      <c r="H13" s="1180" t="s">
        <v>680</v>
      </c>
      <c r="I13" s="1004" t="s">
        <v>696</v>
      </c>
      <c r="J13" s="1102"/>
    </row>
    <row r="14" spans="1:10">
      <c r="A14" s="189" t="s">
        <v>193</v>
      </c>
      <c r="B14" s="2096">
        <v>1.3228749357110431E-2</v>
      </c>
      <c r="C14" s="2011">
        <v>2.3478858157903792E-2</v>
      </c>
      <c r="D14" s="2012">
        <v>2.6071520653167396E-2</v>
      </c>
      <c r="E14" s="2099">
        <f>+D14/C14-1</f>
        <v>0.11042540816197333</v>
      </c>
      <c r="F14" s="2100">
        <f>+D14/B14-1</f>
        <v>0.97082278523585419</v>
      </c>
      <c r="G14" s="1182"/>
      <c r="H14" s="1183"/>
      <c r="I14" s="777"/>
      <c r="J14" s="1102"/>
    </row>
    <row r="15" spans="1:10" ht="15" thickBot="1">
      <c r="A15" s="2092" t="s">
        <v>195</v>
      </c>
      <c r="B15" s="2093">
        <v>1.3917970398011074E-2</v>
      </c>
      <c r="C15" s="2094">
        <v>2.4397147959622834E-2</v>
      </c>
      <c r="D15" s="2095">
        <v>2.7400000000000001E-2</v>
      </c>
      <c r="E15" s="2097">
        <f>+D15/C15-1</f>
        <v>0.12308209325724762</v>
      </c>
      <c r="F15" s="2098">
        <f>+D15/B15-1</f>
        <v>0.96867784716049954</v>
      </c>
      <c r="G15" s="1184"/>
      <c r="H15" s="1185"/>
      <c r="I15" s="778"/>
      <c r="J15" s="1102"/>
    </row>
    <row r="16" spans="1:10">
      <c r="A16" s="1102"/>
      <c r="B16" s="1102"/>
      <c r="C16" s="1102"/>
      <c r="D16" s="1102"/>
      <c r="E16" s="1102"/>
      <c r="F16" s="1102"/>
      <c r="G16" s="1102"/>
      <c r="H16" s="1181"/>
      <c r="I16" s="1102"/>
      <c r="J16" s="1102"/>
    </row>
    <row r="17" spans="1:10">
      <c r="A17" s="1102"/>
      <c r="B17" s="1102"/>
      <c r="C17" s="1102"/>
      <c r="D17" s="1181"/>
      <c r="E17" s="1102"/>
      <c r="F17" s="1102"/>
      <c r="G17" s="1102"/>
      <c r="H17" s="1102"/>
      <c r="I17" s="1102"/>
      <c r="J17" s="1102"/>
    </row>
    <row r="18" spans="1:10">
      <c r="A18" s="1102"/>
      <c r="B18" s="1102"/>
      <c r="C18" s="1102"/>
      <c r="D18" s="1102"/>
      <c r="E18" s="1102"/>
      <c r="F18" s="1102"/>
      <c r="G18" s="1102"/>
      <c r="H18" s="1102"/>
      <c r="I18" s="1102"/>
      <c r="J18" s="1102"/>
    </row>
    <row r="19" spans="1:10">
      <c r="A19" s="1102"/>
      <c r="B19" s="1102"/>
      <c r="C19" s="1102"/>
      <c r="D19" s="1102"/>
      <c r="E19" s="1102"/>
      <c r="F19" s="1102"/>
      <c r="G19" s="1102"/>
      <c r="H19" s="1102"/>
      <c r="I19" s="1102"/>
      <c r="J19" s="1102"/>
    </row>
    <row r="20" spans="1:10">
      <c r="A20" s="1102"/>
      <c r="B20" s="1102"/>
      <c r="C20" s="1102"/>
      <c r="D20" s="1102"/>
      <c r="E20" s="1102"/>
      <c r="F20" s="1102"/>
      <c r="G20" s="1102"/>
      <c r="H20" s="1102"/>
      <c r="I20" s="1102"/>
      <c r="J20" s="1102"/>
    </row>
    <row r="21" spans="1:10">
      <c r="A21" s="1102"/>
      <c r="B21" s="1102"/>
      <c r="C21" s="1102"/>
      <c r="D21" s="1102"/>
      <c r="E21" s="1102"/>
      <c r="F21" s="1102"/>
      <c r="G21" s="1102"/>
      <c r="H21" s="1102"/>
      <c r="I21" s="1102"/>
      <c r="J21" s="1102"/>
    </row>
    <row r="27" spans="1:10">
      <c r="I27" s="380"/>
    </row>
  </sheetData>
  <mergeCells count="5">
    <mergeCell ref="B2:D3"/>
    <mergeCell ref="E2:F3"/>
    <mergeCell ref="B12:D12"/>
    <mergeCell ref="E12:F12"/>
    <mergeCell ref="G12:H12"/>
  </mergeCells>
  <hyperlinks>
    <hyperlink ref="A4" location="Index!A1" display="Back to index" xr:uid="{22656BB5-23A8-4837-9733-9F04E7EB5A3B}"/>
    <hyperlink ref="A13" location="Index!A1" display="Back to index" xr:uid="{E878458A-37D9-4115-9A59-11BB27C1417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Q77"/>
  <sheetViews>
    <sheetView showGridLines="0" topLeftCell="A31" zoomScaleNormal="100" workbookViewId="0">
      <pane xSplit="1" topLeftCell="H1" activePane="topRight" state="frozen"/>
      <selection pane="topRight" activeCell="A45" sqref="A45"/>
    </sheetView>
  </sheetViews>
  <sheetFormatPr baseColWidth="10" defaultColWidth="11.453125" defaultRowHeight="14.5"/>
  <cols>
    <col min="1" max="1" width="48.36328125" style="11" customWidth="1"/>
    <col min="2" max="6" width="14.6328125" style="11" customWidth="1"/>
    <col min="7" max="11" width="14.6328125" customWidth="1"/>
    <col min="12" max="17" width="14.6328125" hidden="1" customWidth="1"/>
  </cols>
  <sheetData>
    <row r="1" spans="1:17">
      <c r="A1" s="2013" t="s">
        <v>196</v>
      </c>
      <c r="B1" s="2387" t="s">
        <v>39</v>
      </c>
      <c r="C1" s="2388"/>
      <c r="D1" s="2388"/>
      <c r="E1" s="2387" t="s">
        <v>40</v>
      </c>
      <c r="F1" s="2389"/>
      <c r="J1" s="1102"/>
      <c r="K1" s="1102"/>
      <c r="L1" s="1102"/>
      <c r="M1" s="1102"/>
      <c r="N1" s="1102"/>
      <c r="O1" s="1102"/>
      <c r="P1" s="1102"/>
      <c r="Q1" s="1102"/>
    </row>
    <row r="2" spans="1:17" ht="15" thickBot="1">
      <c r="A2" s="2014" t="s">
        <v>197</v>
      </c>
      <c r="B2" s="2015" t="s">
        <v>694</v>
      </c>
      <c r="C2" s="2016" t="s">
        <v>603</v>
      </c>
      <c r="D2" s="2267" t="s">
        <v>695</v>
      </c>
      <c r="E2" s="2017" t="s">
        <v>44</v>
      </c>
      <c r="F2" s="2018" t="s">
        <v>45</v>
      </c>
      <c r="J2" s="1102"/>
      <c r="K2" s="1102"/>
      <c r="L2" s="1102"/>
      <c r="M2" s="1102"/>
      <c r="N2" s="1102"/>
      <c r="O2" s="1102"/>
      <c r="P2" s="1102"/>
      <c r="Q2" s="1102"/>
    </row>
    <row r="3" spans="1:17">
      <c r="A3" s="2019" t="s">
        <v>198</v>
      </c>
      <c r="B3" s="2020">
        <v>3172346</v>
      </c>
      <c r="C3" s="2021">
        <v>4362142</v>
      </c>
      <c r="D3" s="2021">
        <v>4456106</v>
      </c>
      <c r="E3" s="2022">
        <v>2.154079349090424E-2</v>
      </c>
      <c r="F3" s="2023">
        <v>0.40467212592825624</v>
      </c>
      <c r="J3" s="1102"/>
      <c r="K3" s="1102"/>
      <c r="L3" s="1102"/>
      <c r="M3" s="1102"/>
      <c r="N3" s="1102"/>
      <c r="O3" s="1102"/>
      <c r="P3" s="1102"/>
      <c r="Q3" s="1102"/>
    </row>
    <row r="4" spans="1:17">
      <c r="A4" s="2024" t="s">
        <v>199</v>
      </c>
      <c r="B4" s="2025">
        <v>2685552</v>
      </c>
      <c r="C4" s="2026">
        <v>3515083</v>
      </c>
      <c r="D4" s="2026">
        <v>3570952</v>
      </c>
      <c r="E4" s="2027">
        <v>1.5894077038863662E-2</v>
      </c>
      <c r="F4" s="2028">
        <v>0.32969013446769974</v>
      </c>
      <c r="J4" s="1102"/>
      <c r="K4" s="1102"/>
      <c r="L4" s="1102"/>
      <c r="M4" s="1102"/>
      <c r="N4" s="1102"/>
      <c r="O4" s="1102"/>
      <c r="P4" s="1102"/>
      <c r="Q4" s="1102"/>
    </row>
    <row r="5" spans="1:17">
      <c r="A5" s="2024" t="s">
        <v>200</v>
      </c>
      <c r="B5" s="2025">
        <v>4320</v>
      </c>
      <c r="C5" s="2026">
        <v>3726</v>
      </c>
      <c r="D5" s="2026">
        <v>6477</v>
      </c>
      <c r="E5" s="2027">
        <v>0.73832528180354262</v>
      </c>
      <c r="F5" s="2028">
        <v>0.49930555555555556</v>
      </c>
      <c r="J5" s="1102"/>
      <c r="K5" s="1102"/>
      <c r="L5" s="1102"/>
      <c r="M5" s="1102"/>
      <c r="N5" s="1102"/>
      <c r="O5" s="1102"/>
      <c r="P5" s="1102"/>
      <c r="Q5" s="1102"/>
    </row>
    <row r="6" spans="1:17">
      <c r="A6" s="2024" t="s">
        <v>201</v>
      </c>
      <c r="B6" s="2025">
        <v>36834</v>
      </c>
      <c r="C6" s="2026">
        <v>236319</v>
      </c>
      <c r="D6" s="2026">
        <v>277371</v>
      </c>
      <c r="E6" s="2027">
        <v>0.17371434374722303</v>
      </c>
      <c r="F6" s="2028" t="s">
        <v>285</v>
      </c>
      <c r="J6" s="1102"/>
      <c r="K6" s="1102"/>
      <c r="L6" s="1102"/>
      <c r="M6" s="1102"/>
      <c r="N6" s="1102"/>
      <c r="O6" s="1102"/>
      <c r="P6" s="1102"/>
      <c r="Q6" s="1102"/>
    </row>
    <row r="7" spans="1:17">
      <c r="A7" s="2024" t="s">
        <v>202</v>
      </c>
      <c r="B7" s="2025">
        <v>438023</v>
      </c>
      <c r="C7" s="2026">
        <v>559041</v>
      </c>
      <c r="D7" s="2026">
        <v>585268</v>
      </c>
      <c r="E7" s="2027">
        <v>4.6914269257532094E-2</v>
      </c>
      <c r="F7" s="2028">
        <v>0.33615814694662155</v>
      </c>
      <c r="J7" s="1102"/>
      <c r="K7" s="1102"/>
      <c r="L7" s="1102"/>
      <c r="M7" s="1102"/>
      <c r="N7" s="1102"/>
      <c r="O7" s="1102"/>
      <c r="P7" s="1102"/>
      <c r="Q7" s="1102"/>
    </row>
    <row r="8" spans="1:17">
      <c r="A8" s="2024" t="s">
        <v>203</v>
      </c>
      <c r="B8" s="2025">
        <v>7617</v>
      </c>
      <c r="C8" s="2026">
        <v>47973</v>
      </c>
      <c r="D8" s="2026">
        <v>16038</v>
      </c>
      <c r="E8" s="2027">
        <v>-0.66568694890876123</v>
      </c>
      <c r="F8" s="2028">
        <v>1.1055533674675069</v>
      </c>
      <c r="J8" s="1102"/>
      <c r="K8" s="1102"/>
      <c r="L8" s="1102"/>
      <c r="M8" s="1102"/>
      <c r="N8" s="1102"/>
      <c r="O8" s="1102"/>
      <c r="P8" s="1102"/>
      <c r="Q8" s="1102"/>
    </row>
    <row r="9" spans="1:17">
      <c r="A9" s="2255" t="s">
        <v>204</v>
      </c>
      <c r="B9" s="2029">
        <v>-740639</v>
      </c>
      <c r="C9" s="2030">
        <v>-1227364</v>
      </c>
      <c r="D9" s="2030">
        <v>-1324017</v>
      </c>
      <c r="E9" s="2031">
        <v>7.8748439745666324E-2</v>
      </c>
      <c r="F9" s="2032">
        <v>0.7876684862665887</v>
      </c>
      <c r="J9" s="1102"/>
      <c r="K9" s="1102"/>
      <c r="L9" s="1102"/>
      <c r="M9" s="1102"/>
      <c r="N9" s="1102"/>
      <c r="O9" s="1102"/>
      <c r="P9" s="1102"/>
      <c r="Q9" s="1102"/>
    </row>
    <row r="10" spans="1:17">
      <c r="A10" s="2256" t="s">
        <v>932</v>
      </c>
      <c r="B10" s="2029">
        <v>-638881</v>
      </c>
      <c r="C10" s="2030">
        <v>-1119124</v>
      </c>
      <c r="D10" s="2030">
        <v>-1208267</v>
      </c>
      <c r="E10" s="2027">
        <v>7.9654265300359919E-2</v>
      </c>
      <c r="F10" s="2028">
        <v>0.89122387424262106</v>
      </c>
      <c r="J10" s="1102"/>
      <c r="K10" s="1102"/>
      <c r="L10" s="1102"/>
      <c r="M10" s="1102"/>
      <c r="N10" s="1102"/>
      <c r="O10" s="1102"/>
      <c r="P10" s="1102"/>
      <c r="Q10" s="1102"/>
    </row>
    <row r="11" spans="1:17">
      <c r="A11" s="2257" t="s">
        <v>205</v>
      </c>
      <c r="B11" s="2025">
        <v>258939</v>
      </c>
      <c r="C11" s="2026">
        <v>582237</v>
      </c>
      <c r="D11" s="2026">
        <v>677088</v>
      </c>
      <c r="E11" s="2027">
        <v>0.16290788802497952</v>
      </c>
      <c r="F11" s="2028">
        <v>1.6148552361753155</v>
      </c>
      <c r="J11" s="1102"/>
      <c r="K11" s="1102"/>
      <c r="L11" s="1102"/>
      <c r="M11" s="1102"/>
      <c r="N11" s="1102"/>
      <c r="O11" s="1102"/>
      <c r="P11" s="1102"/>
      <c r="Q11" s="1102"/>
    </row>
    <row r="12" spans="1:17">
      <c r="A12" s="2257" t="s">
        <v>206</v>
      </c>
      <c r="B12" s="2025">
        <v>116231</v>
      </c>
      <c r="C12" s="2026">
        <v>239583</v>
      </c>
      <c r="D12" s="2026">
        <v>238933</v>
      </c>
      <c r="E12" s="2027">
        <v>-2.7130472529353082E-3</v>
      </c>
      <c r="F12" s="2028">
        <v>1.0556736154726365</v>
      </c>
      <c r="J12" s="1102"/>
      <c r="K12" s="1102"/>
      <c r="L12" s="1102"/>
      <c r="M12" s="1102"/>
      <c r="N12" s="1102"/>
      <c r="O12" s="1102"/>
      <c r="P12" s="1102"/>
      <c r="Q12" s="1102"/>
    </row>
    <row r="13" spans="1:17">
      <c r="A13" s="2257" t="s">
        <v>207</v>
      </c>
      <c r="B13" s="2025">
        <v>179609</v>
      </c>
      <c r="C13" s="2026">
        <v>188983</v>
      </c>
      <c r="D13" s="2026">
        <v>182898</v>
      </c>
      <c r="E13" s="2027">
        <v>-3.2198663371837681E-2</v>
      </c>
      <c r="F13" s="2028">
        <v>1.8311999955458801E-2</v>
      </c>
      <c r="J13" s="1102"/>
      <c r="K13" s="1102"/>
      <c r="L13" s="1102"/>
      <c r="M13" s="1102"/>
      <c r="N13" s="1102"/>
      <c r="O13" s="1102"/>
      <c r="P13" s="1102"/>
      <c r="Q13" s="1102"/>
    </row>
    <row r="14" spans="1:17">
      <c r="A14" s="2258" t="s">
        <v>208</v>
      </c>
      <c r="B14" s="2025">
        <v>84102</v>
      </c>
      <c r="C14" s="2026">
        <v>108321</v>
      </c>
      <c r="D14" s="2026">
        <v>109348</v>
      </c>
      <c r="E14" s="2031">
        <v>9.4810793844222266E-3</v>
      </c>
      <c r="F14" s="2032">
        <v>0.30018311098428097</v>
      </c>
      <c r="J14" s="1102"/>
      <c r="K14" s="1102"/>
      <c r="L14" s="1102"/>
      <c r="M14" s="1102"/>
      <c r="N14" s="1102"/>
      <c r="O14" s="1102"/>
      <c r="P14" s="1102"/>
      <c r="Q14" s="1102"/>
    </row>
    <row r="15" spans="1:17" ht="15" thickBot="1">
      <c r="A15" s="2259" t="s">
        <v>858</v>
      </c>
      <c r="B15" s="2034">
        <v>-101758</v>
      </c>
      <c r="C15" s="2035">
        <v>-108240</v>
      </c>
      <c r="D15" s="2035">
        <v>-115750</v>
      </c>
      <c r="E15" s="2036">
        <v>6.9382852919438284E-2</v>
      </c>
      <c r="F15" s="2037">
        <v>0.1375027024902219</v>
      </c>
      <c r="J15" s="1102"/>
      <c r="K15" s="1102"/>
      <c r="L15" s="1102"/>
      <c r="M15" s="1102"/>
      <c r="N15" s="1102"/>
      <c r="O15" s="1102"/>
      <c r="P15" s="1102"/>
      <c r="Q15" s="1102"/>
    </row>
    <row r="16" spans="1:17" ht="15" thickBot="1">
      <c r="A16" s="2038" t="s">
        <v>209</v>
      </c>
      <c r="B16" s="2039">
        <v>2431707</v>
      </c>
      <c r="C16" s="2040">
        <v>3134778</v>
      </c>
      <c r="D16" s="2040">
        <v>3132089</v>
      </c>
      <c r="E16" s="2036">
        <v>-8.5779599065707369E-4</v>
      </c>
      <c r="F16" s="2037">
        <v>0.28802071960149805</v>
      </c>
      <c r="J16" s="1102"/>
      <c r="K16" s="1102"/>
      <c r="L16" s="1102"/>
      <c r="M16" s="1102"/>
      <c r="N16" s="1102"/>
      <c r="O16" s="1102"/>
      <c r="P16" s="1102"/>
      <c r="Q16" s="1102"/>
    </row>
    <row r="17" spans="1:17" ht="15" thickBot="1">
      <c r="A17" s="2038" t="s">
        <v>210</v>
      </c>
      <c r="B17" s="2039">
        <v>2275875</v>
      </c>
      <c r="C17" s="2040">
        <v>2512337</v>
      </c>
      <c r="D17" s="2040">
        <v>2520841</v>
      </c>
      <c r="E17" s="2042">
        <v>3.3848962141623516E-3</v>
      </c>
      <c r="F17" s="2043">
        <v>0.10763596418959741</v>
      </c>
      <c r="J17" s="1102"/>
      <c r="K17" s="1102"/>
      <c r="L17" s="1102"/>
      <c r="M17" s="1102"/>
      <c r="N17" s="1102"/>
      <c r="O17" s="1102"/>
      <c r="P17" s="1102"/>
      <c r="Q17" s="1102"/>
    </row>
    <row r="18" spans="1:17" ht="15" thickBot="1">
      <c r="A18" s="2041" t="s">
        <v>211</v>
      </c>
      <c r="B18" s="2020">
        <v>227279808.5</v>
      </c>
      <c r="C18" s="2021">
        <v>225604595.5</v>
      </c>
      <c r="D18" s="2021">
        <v>222289504</v>
      </c>
      <c r="E18" s="2265">
        <v>-1.4694255197474469E-2</v>
      </c>
      <c r="F18" s="2266">
        <v>-2.1956655687696076E-2</v>
      </c>
      <c r="J18" s="1102"/>
      <c r="K18" s="1102"/>
      <c r="L18" s="1102"/>
      <c r="M18" s="1102"/>
      <c r="N18" s="1102"/>
      <c r="O18" s="1102"/>
      <c r="P18" s="1102"/>
      <c r="Q18" s="1102"/>
    </row>
    <row r="19" spans="1:17">
      <c r="A19" s="2044" t="s">
        <v>933</v>
      </c>
      <c r="B19" s="2308">
        <v>4.4587594766474822E-2</v>
      </c>
      <c r="C19" s="2309">
        <v>5.7499147884157352E-2</v>
      </c>
      <c r="D19" s="2309">
        <v>5.8443407206486907E-2</v>
      </c>
      <c r="E19" s="2046" t="s">
        <v>850</v>
      </c>
      <c r="F19" s="2047" t="s">
        <v>851</v>
      </c>
      <c r="J19" s="1102"/>
      <c r="K19" s="1102"/>
      <c r="L19" s="1102"/>
      <c r="M19" s="1102"/>
      <c r="N19" s="1102"/>
      <c r="O19" s="1102"/>
      <c r="P19" s="1102"/>
      <c r="Q19" s="1102"/>
    </row>
    <row r="20" spans="1:17">
      <c r="A20" s="2045" t="s">
        <v>934</v>
      </c>
      <c r="B20" s="2260">
        <v>4.0054152016763954E-2</v>
      </c>
      <c r="C20" s="2261">
        <v>4.4544074901169288E-2</v>
      </c>
      <c r="D20" s="2261">
        <v>4.5361404018428149E-2</v>
      </c>
      <c r="E20" s="2046" t="s">
        <v>850</v>
      </c>
      <c r="F20" s="2047" t="s">
        <v>852</v>
      </c>
      <c r="J20" s="1102"/>
      <c r="K20" s="1102"/>
      <c r="L20" s="1102"/>
      <c r="M20" s="1102"/>
      <c r="N20" s="1102"/>
      <c r="O20" s="1102"/>
      <c r="P20" s="1102"/>
      <c r="Q20" s="1102"/>
    </row>
    <row r="21" spans="1:17" ht="15" thickBot="1">
      <c r="A21" s="2262" t="s">
        <v>212</v>
      </c>
      <c r="B21" s="2263">
        <v>0.10592970287949988</v>
      </c>
      <c r="C21" s="2264">
        <v>0.23308859510944635</v>
      </c>
      <c r="D21" s="2264">
        <v>0.23211281671753262</v>
      </c>
      <c r="E21" s="2049">
        <v>-9.7577839191373417E-4</v>
      </c>
      <c r="F21" s="2050">
        <v>0.12618311383803274</v>
      </c>
      <c r="J21" s="1102"/>
      <c r="K21" s="1102"/>
      <c r="L21" s="1102"/>
      <c r="M21" s="1102"/>
      <c r="N21" s="1102"/>
      <c r="O21" s="1102"/>
      <c r="P21" s="1102"/>
      <c r="Q21" s="1102"/>
    </row>
    <row r="22" spans="1:17">
      <c r="A22" s="2053" t="s">
        <v>973</v>
      </c>
      <c r="C22" s="2051"/>
      <c r="D22" s="2051"/>
      <c r="E22" s="2052"/>
      <c r="F22" s="2052"/>
      <c r="J22" s="1102"/>
      <c r="K22" s="1102"/>
      <c r="L22" s="1102"/>
      <c r="M22" s="1102"/>
      <c r="N22" s="1102"/>
      <c r="O22" s="1102"/>
      <c r="P22" s="1102"/>
      <c r="Q22" s="1102"/>
    </row>
    <row r="23" spans="1:17">
      <c r="A23" s="2053"/>
      <c r="C23" s="2051"/>
      <c r="D23" s="2051"/>
      <c r="E23" s="2052"/>
      <c r="F23" s="2052"/>
      <c r="J23" s="1102"/>
      <c r="K23" s="1102"/>
      <c r="L23" s="1102"/>
      <c r="M23" s="1102"/>
      <c r="N23" s="1102"/>
      <c r="O23" s="1102"/>
      <c r="P23" s="1102"/>
      <c r="Q23" s="1102"/>
    </row>
    <row r="24" spans="1:17">
      <c r="A24" s="2053"/>
      <c r="C24" s="2051"/>
      <c r="D24" s="2051"/>
      <c r="E24" s="2052"/>
      <c r="F24" s="2052"/>
      <c r="J24" s="1102"/>
      <c r="K24" s="1102"/>
      <c r="L24" s="1102"/>
      <c r="M24" s="1102"/>
      <c r="N24" s="1102"/>
      <c r="O24" s="1102"/>
      <c r="P24" s="1102"/>
      <c r="Q24" s="1102"/>
    </row>
    <row r="25" spans="1:17" ht="15" thickBot="1">
      <c r="A25" s="1102"/>
      <c r="B25" s="1102"/>
      <c r="C25" s="1102"/>
      <c r="D25" s="1102"/>
      <c r="E25" s="1102"/>
      <c r="F25" s="1102"/>
      <c r="J25" s="1102"/>
      <c r="K25" s="1102"/>
      <c r="L25" s="1102"/>
      <c r="M25" s="1102"/>
      <c r="N25" s="1102"/>
      <c r="O25" s="1102"/>
      <c r="P25" s="1102"/>
      <c r="Q25" s="1102"/>
    </row>
    <row r="26" spans="1:17">
      <c r="A26" s="780" t="s">
        <v>213</v>
      </c>
      <c r="B26" s="2386" t="s">
        <v>39</v>
      </c>
      <c r="C26" s="2386"/>
      <c r="D26" s="2386"/>
      <c r="E26" s="2384" t="s">
        <v>40</v>
      </c>
      <c r="F26" s="2385"/>
      <c r="J26" s="1102"/>
      <c r="K26" s="1102"/>
      <c r="L26" s="1102"/>
      <c r="M26" s="1102"/>
      <c r="N26" s="1102"/>
      <c r="O26" s="1102"/>
      <c r="P26" s="1102"/>
      <c r="Q26" s="1102"/>
    </row>
    <row r="27" spans="1:17">
      <c r="A27" s="2101" t="s">
        <v>197</v>
      </c>
      <c r="B27" s="2102" t="s">
        <v>694</v>
      </c>
      <c r="C27" s="2102" t="s">
        <v>603</v>
      </c>
      <c r="D27" s="1925" t="s">
        <v>695</v>
      </c>
      <c r="E27" s="2103" t="s">
        <v>44</v>
      </c>
      <c r="F27" s="2104" t="s">
        <v>45</v>
      </c>
      <c r="J27" s="1102"/>
      <c r="K27" s="1102"/>
      <c r="L27" s="1102"/>
      <c r="M27" s="1102"/>
      <c r="N27" s="1102"/>
      <c r="O27" s="1102"/>
      <c r="P27" s="1102"/>
      <c r="Q27" s="1102"/>
    </row>
    <row r="28" spans="1:17">
      <c r="A28" s="2033" t="s">
        <v>214</v>
      </c>
      <c r="B28" s="2268">
        <v>3172346</v>
      </c>
      <c r="C28" s="2269">
        <v>4362142</v>
      </c>
      <c r="D28" s="2270">
        <v>4456106</v>
      </c>
      <c r="E28" s="2271">
        <v>2.154079349090424E-2</v>
      </c>
      <c r="F28" s="2272">
        <v>0.40467212592825624</v>
      </c>
      <c r="J28" s="1102"/>
      <c r="K28" s="1102"/>
      <c r="L28" s="1102"/>
      <c r="M28" s="1102"/>
      <c r="N28" s="1102"/>
      <c r="O28" s="1102"/>
      <c r="P28" s="1102"/>
      <c r="Q28" s="1102"/>
    </row>
    <row r="29" spans="1:17">
      <c r="A29" s="2033" t="s">
        <v>935</v>
      </c>
      <c r="B29" s="2268">
        <v>-740639</v>
      </c>
      <c r="C29" s="2269">
        <v>-1227364</v>
      </c>
      <c r="D29" s="2270">
        <v>-1324017</v>
      </c>
      <c r="E29" s="2271">
        <v>7.8748439745666324E-2</v>
      </c>
      <c r="F29" s="2272">
        <v>0.7876684862665887</v>
      </c>
      <c r="J29" s="1102"/>
      <c r="K29" s="1102"/>
      <c r="L29" s="1102"/>
      <c r="M29" s="1102"/>
      <c r="N29" s="1102"/>
      <c r="O29" s="1102"/>
      <c r="P29" s="1102"/>
      <c r="Q29" s="1102"/>
    </row>
    <row r="30" spans="1:17">
      <c r="A30" s="2273" t="s">
        <v>936</v>
      </c>
      <c r="B30" s="2274">
        <v>-638881</v>
      </c>
      <c r="C30" s="2275">
        <v>-1119124</v>
      </c>
      <c r="D30" s="2276">
        <v>-1208267</v>
      </c>
      <c r="E30" s="2277">
        <v>7.9654265300359919E-2</v>
      </c>
      <c r="F30" s="2278">
        <v>0.89122387424262106</v>
      </c>
      <c r="J30" s="1102"/>
      <c r="K30" s="1102"/>
      <c r="L30" s="1102"/>
      <c r="M30" s="1102"/>
      <c r="N30" s="1102"/>
      <c r="O30" s="1102"/>
      <c r="P30" s="1102"/>
      <c r="Q30" s="1102"/>
    </row>
    <row r="31" spans="1:17">
      <c r="A31" s="2279" t="s">
        <v>858</v>
      </c>
      <c r="B31" s="2280">
        <v>-101758</v>
      </c>
      <c r="C31" s="2281">
        <v>-108240</v>
      </c>
      <c r="D31" s="2282">
        <v>-115750</v>
      </c>
      <c r="E31" s="2283">
        <v>6.9382852919438284E-2</v>
      </c>
      <c r="F31" s="2284">
        <v>0.1375027024902219</v>
      </c>
      <c r="J31" s="1102"/>
      <c r="K31" s="1102"/>
      <c r="L31" s="1102"/>
      <c r="M31" s="1102"/>
      <c r="N31" s="1102"/>
      <c r="O31" s="1102"/>
      <c r="P31" s="1102"/>
      <c r="Q31" s="1102"/>
    </row>
    <row r="32" spans="1:17">
      <c r="A32" s="2285" t="s">
        <v>215</v>
      </c>
      <c r="B32" s="2286">
        <v>2431707</v>
      </c>
      <c r="C32" s="2287">
        <v>3134778</v>
      </c>
      <c r="D32" s="2288">
        <v>3132089</v>
      </c>
      <c r="E32" s="2289">
        <v>-8.5779599065707369E-4</v>
      </c>
      <c r="F32" s="2290">
        <v>0.28802071960149805</v>
      </c>
      <c r="J32" s="1102"/>
      <c r="K32" s="1102"/>
      <c r="L32" s="1102"/>
      <c r="M32" s="1102"/>
      <c r="N32" s="1102"/>
      <c r="O32" s="1102"/>
      <c r="P32" s="1102"/>
      <c r="Q32" s="1102"/>
    </row>
    <row r="33" spans="1:17">
      <c r="A33" s="2291"/>
      <c r="B33" s="2286"/>
      <c r="C33" s="2287"/>
      <c r="D33" s="2288"/>
      <c r="E33" s="2289"/>
      <c r="F33" s="2290"/>
      <c r="J33" s="1102"/>
      <c r="K33" s="1102"/>
      <c r="L33" s="1102"/>
      <c r="M33" s="1102"/>
      <c r="N33" s="1102"/>
      <c r="O33" s="1102"/>
      <c r="P33" s="1102"/>
      <c r="Q33" s="1102"/>
    </row>
    <row r="34" spans="1:17">
      <c r="A34" s="2291" t="s">
        <v>216</v>
      </c>
      <c r="B34" s="2286"/>
      <c r="C34" s="2287"/>
      <c r="D34" s="2288"/>
      <c r="E34" s="2289"/>
      <c r="F34" s="2290"/>
      <c r="J34" s="1102"/>
      <c r="K34" s="1102"/>
      <c r="L34" s="1102"/>
      <c r="M34" s="1102"/>
      <c r="N34" s="1102"/>
      <c r="O34" s="1102"/>
      <c r="P34" s="1102"/>
      <c r="Q34" s="1102"/>
    </row>
    <row r="35" spans="1:17">
      <c r="A35" s="2033" t="s">
        <v>217</v>
      </c>
      <c r="B35" s="2268">
        <v>227279808.5</v>
      </c>
      <c r="C35" s="2269">
        <v>225604595.5</v>
      </c>
      <c r="D35" s="2270">
        <v>222289504</v>
      </c>
      <c r="E35" s="2277">
        <v>-1.4694255197474469E-2</v>
      </c>
      <c r="F35" s="2278">
        <v>-2.1956655687696076E-2</v>
      </c>
      <c r="J35" s="1102"/>
      <c r="K35" s="1102"/>
      <c r="L35" s="1102"/>
      <c r="M35" s="1102"/>
      <c r="N35" s="1102"/>
      <c r="O35" s="1102"/>
      <c r="P35" s="1102"/>
      <c r="Q35" s="1102"/>
    </row>
    <row r="36" spans="1:17">
      <c r="A36" s="2033" t="s">
        <v>218</v>
      </c>
      <c r="B36" s="2268">
        <v>193179561.5</v>
      </c>
      <c r="C36" s="2269">
        <v>190660719.95043156</v>
      </c>
      <c r="D36" s="2270">
        <v>185377295.95043153</v>
      </c>
      <c r="E36" s="2277">
        <v>-2.7711130018672054E-2</v>
      </c>
      <c r="F36" s="2278">
        <v>-4.0388669945130164E-2</v>
      </c>
      <c r="J36" s="1102"/>
      <c r="K36" s="1102"/>
      <c r="L36" s="1102"/>
      <c r="M36" s="1102"/>
      <c r="N36" s="1102"/>
      <c r="O36" s="1102"/>
      <c r="P36" s="1102"/>
      <c r="Q36" s="1102"/>
    </row>
    <row r="37" spans="1:17">
      <c r="A37" s="1731"/>
      <c r="B37" s="2268"/>
      <c r="C37" s="2269"/>
      <c r="D37" s="2270"/>
      <c r="E37" s="2277"/>
      <c r="F37" s="2278"/>
      <c r="J37" s="1102"/>
      <c r="K37" s="1102"/>
      <c r="L37" s="1102"/>
      <c r="M37" s="1102"/>
      <c r="N37" s="1102"/>
      <c r="O37" s="1102"/>
      <c r="P37" s="1102"/>
      <c r="Q37" s="1102"/>
    </row>
    <row r="38" spans="1:17">
      <c r="A38" s="2292" t="s">
        <v>219</v>
      </c>
      <c r="B38" s="2293"/>
      <c r="C38" s="2294"/>
      <c r="D38" s="2295"/>
      <c r="E38" s="2296"/>
      <c r="F38" s="2297"/>
      <c r="J38" s="1102"/>
      <c r="K38" s="1102"/>
      <c r="L38" s="1102"/>
      <c r="M38" s="1102"/>
      <c r="N38" s="1102"/>
      <c r="O38" s="1102"/>
      <c r="P38" s="1102"/>
      <c r="Q38" s="1102"/>
    </row>
    <row r="39" spans="1:17">
      <c r="A39" s="2033" t="s">
        <v>220</v>
      </c>
      <c r="B39" s="2293">
        <v>5.5831550034062968E-2</v>
      </c>
      <c r="C39" s="2294">
        <v>7.7341367809149963E-2</v>
      </c>
      <c r="D39" s="2295">
        <v>8.018563035706805E-2</v>
      </c>
      <c r="E39" s="2296" t="s">
        <v>859</v>
      </c>
      <c r="F39" s="2297" t="s">
        <v>860</v>
      </c>
      <c r="J39" s="1102"/>
      <c r="K39" s="1102"/>
      <c r="L39" s="1102"/>
      <c r="M39" s="1102"/>
      <c r="N39" s="1102"/>
      <c r="O39" s="1102"/>
      <c r="P39" s="1102"/>
      <c r="Q39" s="1102"/>
    </row>
    <row r="40" spans="1:17">
      <c r="A40" s="2033" t="s">
        <v>221</v>
      </c>
      <c r="B40" s="2293">
        <v>1.3228749357110431E-2</v>
      </c>
      <c r="C40" s="2294">
        <v>2.3478858157903792E-2</v>
      </c>
      <c r="D40" s="2295">
        <v>2.6071520653167396E-2</v>
      </c>
      <c r="E40" s="2296" t="s">
        <v>861</v>
      </c>
      <c r="F40" s="2297" t="s">
        <v>862</v>
      </c>
      <c r="J40" s="1102"/>
      <c r="K40" s="1102"/>
      <c r="L40" s="1102"/>
      <c r="M40" s="1102"/>
      <c r="N40" s="1102"/>
      <c r="O40" s="1102"/>
      <c r="P40" s="1102"/>
      <c r="Q40" s="1102"/>
    </row>
    <row r="41" spans="1:17">
      <c r="A41" s="2285" t="s">
        <v>937</v>
      </c>
      <c r="B41" s="2298">
        <v>4.4587594766474822E-2</v>
      </c>
      <c r="C41" s="2299">
        <v>5.7499147884157352E-2</v>
      </c>
      <c r="D41" s="2300">
        <v>5.8443407206486907E-2</v>
      </c>
      <c r="E41" s="2046" t="s">
        <v>850</v>
      </c>
      <c r="F41" s="2047" t="s">
        <v>851</v>
      </c>
      <c r="J41" s="1102"/>
      <c r="K41" s="1102"/>
      <c r="L41" s="1102"/>
      <c r="M41" s="1102"/>
      <c r="N41" s="1102"/>
      <c r="O41" s="1102"/>
      <c r="P41" s="1102"/>
      <c r="Q41" s="1102"/>
    </row>
    <row r="42" spans="1:17">
      <c r="A42" s="2285" t="s">
        <v>222</v>
      </c>
      <c r="B42" s="2298">
        <v>4.0054152016763954E-2</v>
      </c>
      <c r="C42" s="2299">
        <v>4.4544074901169288E-2</v>
      </c>
      <c r="D42" s="2300">
        <v>4.5361404018428149E-2</v>
      </c>
      <c r="E42" s="2301" t="s">
        <v>850</v>
      </c>
      <c r="F42" s="2302" t="s">
        <v>852</v>
      </c>
      <c r="J42" s="1102"/>
      <c r="K42" s="1102"/>
      <c r="L42" s="1102"/>
      <c r="M42" s="1102"/>
      <c r="N42" s="1102"/>
      <c r="O42" s="1102"/>
      <c r="P42" s="1102"/>
      <c r="Q42" s="1102"/>
    </row>
    <row r="43" spans="1:17">
      <c r="A43" s="2285" t="s">
        <v>223</v>
      </c>
      <c r="B43" s="2298">
        <v>0.04</v>
      </c>
      <c r="C43" s="2299">
        <v>7.4999999999999997E-2</v>
      </c>
      <c r="D43" s="2300">
        <v>7.7499999999999999E-2</v>
      </c>
      <c r="E43" s="2301" t="s">
        <v>863</v>
      </c>
      <c r="F43" s="2302" t="s">
        <v>864</v>
      </c>
      <c r="J43" s="1102"/>
      <c r="K43" s="1102"/>
      <c r="L43" s="1102"/>
      <c r="M43" s="1102"/>
      <c r="N43" s="1102"/>
      <c r="O43" s="1102"/>
      <c r="P43" s="1102"/>
      <c r="Q43" s="1102"/>
    </row>
    <row r="44" spans="1:17" ht="15" thickBot="1">
      <c r="A44" s="2303" t="s">
        <v>224</v>
      </c>
      <c r="B44" s="2304">
        <v>5.0000000000000001E-3</v>
      </c>
      <c r="C44" s="2048">
        <v>4.4999999999999998E-2</v>
      </c>
      <c r="D44" s="2305">
        <v>0.05</v>
      </c>
      <c r="E44" s="2306" t="s">
        <v>865</v>
      </c>
      <c r="F44" s="2307" t="s">
        <v>866</v>
      </c>
      <c r="J44" s="1102"/>
      <c r="K44" s="1102"/>
      <c r="L44" s="1102"/>
      <c r="M44" s="1102"/>
      <c r="N44" s="1102"/>
      <c r="O44" s="1102"/>
      <c r="P44" s="1102"/>
      <c r="Q44" s="1102"/>
    </row>
    <row r="45" spans="1:17">
      <c r="A45" s="2310" t="s">
        <v>938</v>
      </c>
      <c r="B45" s="1102"/>
      <c r="C45" s="1102"/>
      <c r="D45" s="1102"/>
      <c r="E45" s="1102"/>
      <c r="F45" s="1102"/>
      <c r="J45" s="1102"/>
      <c r="K45" s="1102"/>
      <c r="L45" s="1102"/>
      <c r="M45" s="1102"/>
      <c r="N45" s="1102"/>
      <c r="O45" s="1102"/>
      <c r="P45" s="1102"/>
      <c r="Q45" s="1102"/>
    </row>
    <row r="46" spans="1:17">
      <c r="A46" s="1102"/>
      <c r="B46" s="1102"/>
      <c r="C46" s="1102"/>
      <c r="D46" s="1102"/>
      <c r="E46" s="1102"/>
      <c r="F46" s="1102"/>
      <c r="G46" s="1102"/>
      <c r="H46" s="1102"/>
      <c r="I46" s="1102"/>
      <c r="J46" s="1102"/>
      <c r="K46" s="1102"/>
      <c r="L46" s="1102"/>
      <c r="M46" s="1102"/>
      <c r="N46" s="1102"/>
      <c r="O46" s="1102"/>
      <c r="P46" s="1102"/>
      <c r="Q46" s="1102"/>
    </row>
    <row r="47" spans="1:17" ht="15" thickBot="1">
      <c r="A47" s="1102"/>
      <c r="B47" s="1102"/>
      <c r="C47" s="1102"/>
      <c r="D47" s="1102"/>
      <c r="E47" s="1102"/>
      <c r="F47" s="1102"/>
      <c r="G47" s="1102"/>
      <c r="H47" s="1102"/>
      <c r="I47" s="1102"/>
      <c r="J47" s="1102"/>
      <c r="K47" s="1102"/>
      <c r="L47" s="1102"/>
      <c r="M47" s="1102"/>
      <c r="N47" s="1102"/>
      <c r="O47" s="1102"/>
      <c r="P47" s="1102"/>
      <c r="Q47" s="1102"/>
    </row>
    <row r="48" spans="1:17" s="11" customFormat="1">
      <c r="A48" s="782" t="s">
        <v>225</v>
      </c>
      <c r="B48" s="2379" t="s">
        <v>694</v>
      </c>
      <c r="C48" s="2380"/>
      <c r="D48" s="2381"/>
      <c r="E48" s="2379" t="s">
        <v>603</v>
      </c>
      <c r="F48" s="2380"/>
      <c r="G48" s="2381"/>
      <c r="H48" s="2333" t="s">
        <v>695</v>
      </c>
      <c r="I48" s="2334"/>
      <c r="J48" s="2335"/>
      <c r="K48" s="1102"/>
      <c r="L48" s="2383">
        <v>44631</v>
      </c>
      <c r="M48" s="2334"/>
      <c r="N48" s="2335"/>
      <c r="O48" s="2383">
        <v>44986</v>
      </c>
      <c r="P48" s="2334"/>
      <c r="Q48" s="2335"/>
    </row>
    <row r="49" spans="1:17" s="11" customFormat="1">
      <c r="A49" s="384" t="s">
        <v>226</v>
      </c>
      <c r="B49" s="1000" t="s">
        <v>227</v>
      </c>
      <c r="C49" s="2382" t="s">
        <v>228</v>
      </c>
      <c r="D49" s="672"/>
      <c r="E49" s="1000" t="s">
        <v>227</v>
      </c>
      <c r="F49" s="2382" t="s">
        <v>228</v>
      </c>
      <c r="G49" s="672"/>
      <c r="H49" s="1000" t="s">
        <v>227</v>
      </c>
      <c r="I49" s="2382" t="s">
        <v>228</v>
      </c>
      <c r="J49" s="1004"/>
      <c r="K49" s="1102"/>
      <c r="L49" s="385" t="s">
        <v>227</v>
      </c>
      <c r="M49" s="2382" t="s">
        <v>228</v>
      </c>
      <c r="N49" s="672"/>
      <c r="O49" s="1000" t="s">
        <v>227</v>
      </c>
      <c r="P49" s="2382" t="s">
        <v>228</v>
      </c>
      <c r="Q49" s="1004"/>
    </row>
    <row r="50" spans="1:17" s="11" customFormat="1">
      <c r="A50" s="386"/>
      <c r="B50" s="1000" t="s">
        <v>229</v>
      </c>
      <c r="C50" s="2382"/>
      <c r="D50" s="672" t="s">
        <v>219</v>
      </c>
      <c r="E50" s="1000" t="s">
        <v>229</v>
      </c>
      <c r="F50" s="2382"/>
      <c r="G50" s="672" t="s">
        <v>219</v>
      </c>
      <c r="H50" s="1000" t="s">
        <v>229</v>
      </c>
      <c r="I50" s="2382"/>
      <c r="J50" s="1004" t="s">
        <v>219</v>
      </c>
      <c r="K50" s="1102"/>
      <c r="L50" s="385" t="s">
        <v>229</v>
      </c>
      <c r="M50" s="2382"/>
      <c r="N50" s="672" t="s">
        <v>219</v>
      </c>
      <c r="O50" s="1000" t="s">
        <v>229</v>
      </c>
      <c r="P50" s="2382"/>
      <c r="Q50" s="1004" t="s">
        <v>219</v>
      </c>
    </row>
    <row r="51" spans="1:17" s="11" customFormat="1">
      <c r="A51" s="387" t="s">
        <v>230</v>
      </c>
      <c r="B51" s="388">
        <v>30979.46</v>
      </c>
      <c r="C51" s="389">
        <v>35.350999999999999</v>
      </c>
      <c r="D51" s="390">
        <v>4.5644436668683059E-3</v>
      </c>
      <c r="E51" s="388">
        <v>28113.648999999998</v>
      </c>
      <c r="F51" s="389">
        <v>236.31899999999999</v>
      </c>
      <c r="G51" s="391">
        <v>3.3623383432011975E-2</v>
      </c>
      <c r="H51" s="388">
        <v>27528.0785</v>
      </c>
      <c r="I51" s="389">
        <v>277.37100000000004</v>
      </c>
      <c r="J51" s="391">
        <v>4.0303721162376085E-2</v>
      </c>
      <c r="K51" s="1102"/>
      <c r="L51" s="388">
        <v>-585.57049999999799</v>
      </c>
      <c r="M51" s="2105">
        <v>-2.082869071887461E-2</v>
      </c>
      <c r="N51" s="391">
        <v>41.052000000000049</v>
      </c>
      <c r="O51" s="388">
        <v>29646.311999999998</v>
      </c>
      <c r="P51" s="389">
        <v>458.53099999999995</v>
      </c>
      <c r="Q51" s="391">
        <v>1.5466713026564653E-2</v>
      </c>
    </row>
    <row r="52" spans="1:17" s="11" customFormat="1">
      <c r="A52" s="387" t="s">
        <v>231</v>
      </c>
      <c r="B52" s="388">
        <v>1641.9014999999999</v>
      </c>
      <c r="C52" s="389">
        <v>18.667000000000002</v>
      </c>
      <c r="D52" s="390">
        <v>4.5476540462384626E-2</v>
      </c>
      <c r="E52" s="388">
        <v>1344.4114999999999</v>
      </c>
      <c r="F52" s="389">
        <v>47.972999999999999</v>
      </c>
      <c r="G52" s="391">
        <v>0.14273308432723167</v>
      </c>
      <c r="H52" s="388">
        <v>1285.018</v>
      </c>
      <c r="I52" s="389">
        <v>16.038</v>
      </c>
      <c r="J52" s="391">
        <v>4.9923036097548827E-2</v>
      </c>
      <c r="K52" s="1102"/>
      <c r="L52" s="388">
        <v>-59.393499999999904</v>
      </c>
      <c r="M52" s="2105">
        <v>-4.4178066016245743E-2</v>
      </c>
      <c r="N52" s="391">
        <v>-31.934999999999999</v>
      </c>
      <c r="O52" s="388">
        <v>2312.3434999999999</v>
      </c>
      <c r="P52" s="389">
        <v>90.550000000000011</v>
      </c>
      <c r="Q52" s="391">
        <v>3.9159406896077512E-2</v>
      </c>
    </row>
    <row r="53" spans="1:17" s="11" customFormat="1">
      <c r="A53" s="387" t="s">
        <v>232</v>
      </c>
      <c r="B53" s="388">
        <v>48548.984500000006</v>
      </c>
      <c r="C53" s="389">
        <v>432.77600000000001</v>
      </c>
      <c r="D53" s="390">
        <v>3.5656852925523085E-2</v>
      </c>
      <c r="E53" s="388">
        <v>46137.247000000003</v>
      </c>
      <c r="F53" s="389">
        <v>562.76700000000005</v>
      </c>
      <c r="G53" s="391">
        <v>4.8790687489437767E-2</v>
      </c>
      <c r="H53" s="388">
        <v>46580.364000000001</v>
      </c>
      <c r="I53" s="389">
        <v>591.74499999999989</v>
      </c>
      <c r="J53" s="391">
        <v>5.0814974309775669E-2</v>
      </c>
      <c r="K53" s="1102"/>
      <c r="L53" s="388">
        <v>443.11699999999837</v>
      </c>
      <c r="M53" s="2105">
        <v>9.6043225119175624E-3</v>
      </c>
      <c r="N53" s="391">
        <v>28.977999999999838</v>
      </c>
      <c r="O53" s="388">
        <v>47191.881999999998</v>
      </c>
      <c r="P53" s="389">
        <v>2042.9199999999998</v>
      </c>
      <c r="Q53" s="391">
        <v>4.328964884257E-2</v>
      </c>
    </row>
    <row r="54" spans="1:17" s="11" customFormat="1">
      <c r="A54" s="387" t="s">
        <v>58</v>
      </c>
      <c r="B54" s="388">
        <v>146109.46249999999</v>
      </c>
      <c r="C54" s="389">
        <v>2685.5520000000001</v>
      </c>
      <c r="D54" s="390">
        <v>7.3521644773691511E-2</v>
      </c>
      <c r="E54" s="388">
        <v>150009.288</v>
      </c>
      <c r="F54" s="389">
        <v>3515.0829999999996</v>
      </c>
      <c r="G54" s="391">
        <v>9.3729742920984987E-2</v>
      </c>
      <c r="H54" s="388">
        <v>146896.0435</v>
      </c>
      <c r="I54" s="389">
        <v>3570.9520000000002</v>
      </c>
      <c r="J54" s="391">
        <v>9.7237527027063883E-2</v>
      </c>
      <c r="K54" s="1102"/>
      <c r="L54" s="388">
        <v>-3113.2445000000007</v>
      </c>
      <c r="M54" s="2105">
        <v>-2.0753678265575171E-2</v>
      </c>
      <c r="N54" s="391">
        <v>55.869000000000597</v>
      </c>
      <c r="O54" s="388">
        <v>148111.89299999998</v>
      </c>
      <c r="P54" s="389">
        <v>12419.280999999999</v>
      </c>
      <c r="Q54" s="391">
        <v>8.3850666873861376E-2</v>
      </c>
    </row>
    <row r="55" spans="1:17" s="11" customFormat="1">
      <c r="A55" s="382" t="s">
        <v>142</v>
      </c>
      <c r="B55" s="388">
        <v>128256.39709089001</v>
      </c>
      <c r="C55" s="389">
        <v>2619.2703075812615</v>
      </c>
      <c r="D55" s="390">
        <v>8.1688566558597242E-2</v>
      </c>
      <c r="E55" s="388">
        <v>139153.03679322562</v>
      </c>
      <c r="F55" s="389">
        <v>3459.3668954060377</v>
      </c>
      <c r="G55" s="391">
        <v>9.944064391627995E-2</v>
      </c>
      <c r="H55" s="388">
        <v>138594.29274979248</v>
      </c>
      <c r="I55" s="389">
        <v>3528.0740554133486</v>
      </c>
      <c r="J55" s="391">
        <v>0.1018245119741738</v>
      </c>
      <c r="K55" s="1102"/>
      <c r="L55" s="388">
        <v>120972.79146538499</v>
      </c>
      <c r="M55" s="2105">
        <v>9847.4134938726493</v>
      </c>
      <c r="N55" s="391">
        <v>8.140188694158039E-2</v>
      </c>
      <c r="O55" s="388">
        <v>134021.46547863414</v>
      </c>
      <c r="P55" s="389">
        <v>12184.140250008886</v>
      </c>
      <c r="Q55" s="391">
        <v>9.0911856593235779E-2</v>
      </c>
    </row>
    <row r="56" spans="1:17" s="11" customFormat="1" ht="15" thickBot="1">
      <c r="A56" s="1186" t="s">
        <v>233</v>
      </c>
      <c r="B56" s="388">
        <v>17853.06540910999</v>
      </c>
      <c r="C56" s="389">
        <v>66.281692418738885</v>
      </c>
      <c r="D56" s="390">
        <v>1.4850490019471262E-2</v>
      </c>
      <c r="E56" s="388">
        <v>10856.251206774376</v>
      </c>
      <c r="F56" s="389">
        <v>55.716104593962598</v>
      </c>
      <c r="G56" s="391">
        <v>2.0528671834415684E-2</v>
      </c>
      <c r="H56" s="388">
        <v>8301.750750207515</v>
      </c>
      <c r="I56" s="389">
        <v>42.877944586651708</v>
      </c>
      <c r="J56" s="391">
        <v>2.0659711849614328E-2</v>
      </c>
      <c r="K56" s="1102"/>
      <c r="L56" s="388">
        <v>21655.857034615015</v>
      </c>
      <c r="M56" s="2105">
        <v>323.26650612735119</v>
      </c>
      <c r="N56" s="391">
        <v>1.4927439981277935E-2</v>
      </c>
      <c r="O56" s="388">
        <v>14090.427521365855</v>
      </c>
      <c r="P56" s="389">
        <v>235.14074999111443</v>
      </c>
      <c r="Q56" s="391">
        <v>1.6687978390617426E-2</v>
      </c>
    </row>
    <row r="57" spans="1:17" s="11" customFormat="1" ht="15" thickBot="1">
      <c r="A57" s="392" t="s">
        <v>234</v>
      </c>
      <c r="B57" s="393">
        <v>227279.80849999998</v>
      </c>
      <c r="C57" s="394">
        <v>3172.346</v>
      </c>
      <c r="D57" s="395">
        <v>5.5831550034062975E-2</v>
      </c>
      <c r="E57" s="393">
        <v>225604.5955</v>
      </c>
      <c r="F57" s="394">
        <v>4362.1419999999998</v>
      </c>
      <c r="G57" s="396">
        <v>7.7341367809149963E-2</v>
      </c>
      <c r="H57" s="393">
        <v>222289.50400000002</v>
      </c>
      <c r="I57" s="394">
        <v>4456.1059999999998</v>
      </c>
      <c r="J57" s="396">
        <v>8.0185630357068036E-2</v>
      </c>
      <c r="K57" s="9"/>
      <c r="L57" s="393">
        <v>228163.48550000001</v>
      </c>
      <c r="M57" s="2106">
        <v>11850.405999999999</v>
      </c>
      <c r="N57" s="396">
        <v>5.1938223042266765E-2</v>
      </c>
      <c r="O57" s="393">
        <v>227262.43049999999</v>
      </c>
      <c r="P57" s="394">
        <v>15011.281999999999</v>
      </c>
      <c r="Q57" s="396">
        <v>6.6052633367396821E-2</v>
      </c>
    </row>
    <row r="58" spans="1:17" s="11" customFormat="1" ht="15" thickBot="1">
      <c r="A58" s="397" t="s">
        <v>235</v>
      </c>
      <c r="B58" s="398">
        <v>0.58038439433127198</v>
      </c>
      <c r="C58" s="399">
        <v>0.78799002378681249</v>
      </c>
      <c r="D58" s="399">
        <v>7.580270053623217E-2</v>
      </c>
      <c r="E58" s="398">
        <v>0.56559753012655278</v>
      </c>
      <c r="F58" s="399">
        <v>0.73094204636162685</v>
      </c>
      <c r="G58" s="400">
        <v>9.9951033453378496E-2</v>
      </c>
      <c r="H58" s="398">
        <v>0.56850964047317321</v>
      </c>
      <c r="I58" s="399">
        <v>0.71238745218358812</v>
      </c>
      <c r="J58" s="400">
        <v>0.10047892391809354</v>
      </c>
      <c r="K58" s="1102"/>
      <c r="L58" s="398">
        <v>0.59156495266636344</v>
      </c>
      <c r="M58" s="2107">
        <v>0.75834633851363409</v>
      </c>
      <c r="N58" s="400">
        <v>6.6581296095175227E-2</v>
      </c>
      <c r="O58" s="398">
        <v>0.56633184691739002</v>
      </c>
      <c r="P58" s="399">
        <v>0.76014233827597133</v>
      </c>
      <c r="Q58" s="400">
        <v>8.865721299353739E-2</v>
      </c>
    </row>
    <row r="59" spans="1:17" s="11" customFormat="1" ht="15" thickBot="1">
      <c r="A59" s="397" t="s">
        <v>236</v>
      </c>
      <c r="B59" s="398">
        <v>0.41961560566872796</v>
      </c>
      <c r="C59" s="399">
        <v>0.21200997621318732</v>
      </c>
      <c r="D59" s="399">
        <v>2.8208783073744519E-2</v>
      </c>
      <c r="E59" s="398">
        <v>0.43440246987344722</v>
      </c>
      <c r="F59" s="399">
        <v>0.26905795363837309</v>
      </c>
      <c r="G59" s="400">
        <v>4.7903296130855172E-2</v>
      </c>
      <c r="H59" s="398">
        <v>0.43149035952682674</v>
      </c>
      <c r="I59" s="399">
        <v>0.28761254781641193</v>
      </c>
      <c r="J59" s="400">
        <v>5.3448224128464041E-2</v>
      </c>
      <c r="K59" s="1102"/>
      <c r="L59" s="398">
        <v>0.40843504733363656</v>
      </c>
      <c r="M59" s="2107">
        <v>0.24165366148636599</v>
      </c>
      <c r="N59" s="400">
        <v>3.0729639513542469E-2</v>
      </c>
      <c r="O59" s="398">
        <v>0.43366815308260992</v>
      </c>
      <c r="P59" s="399">
        <v>0.23985766172402864</v>
      </c>
      <c r="Q59" s="400">
        <v>3.6533072759899796E-2</v>
      </c>
    </row>
    <row r="60" spans="1:17" ht="15" thickBot="1">
      <c r="A60" s="1102"/>
      <c r="B60" s="1102"/>
      <c r="C60" s="1102"/>
      <c r="D60" s="1102"/>
      <c r="E60" s="1102"/>
      <c r="F60" s="1102"/>
      <c r="G60" s="1102"/>
      <c r="H60" s="1102"/>
      <c r="I60" s="1102"/>
      <c r="J60" s="1102"/>
      <c r="K60" s="1102"/>
      <c r="L60" s="1102"/>
      <c r="M60" s="1102"/>
      <c r="N60" s="1102"/>
      <c r="O60" s="1102"/>
      <c r="P60" s="1102"/>
      <c r="Q60" s="1102"/>
    </row>
    <row r="61" spans="1:17">
      <c r="A61" s="782" t="s">
        <v>237</v>
      </c>
      <c r="B61" s="2379" t="str">
        <f>+B48</f>
        <v>1Q22</v>
      </c>
      <c r="C61" s="2380"/>
      <c r="D61" s="2381"/>
      <c r="E61" s="2379" t="str">
        <f>+E48</f>
        <v>4Q22</v>
      </c>
      <c r="F61" s="2380"/>
      <c r="G61" s="2381"/>
      <c r="H61" s="2379" t="str">
        <f>+H48</f>
        <v>1Q23</v>
      </c>
      <c r="I61" s="2380"/>
      <c r="J61" s="2381"/>
      <c r="K61" s="1102"/>
      <c r="L61" s="2383">
        <f>+L48</f>
        <v>44631</v>
      </c>
      <c r="M61" s="2334"/>
      <c r="N61" s="2335"/>
      <c r="O61" s="2383">
        <f>+O48</f>
        <v>44986</v>
      </c>
      <c r="P61" s="2334"/>
      <c r="Q61" s="2335"/>
    </row>
    <row r="62" spans="1:17">
      <c r="A62" s="384" t="s">
        <v>226</v>
      </c>
      <c r="B62" s="1000" t="s">
        <v>227</v>
      </c>
      <c r="C62" s="2382" t="s">
        <v>238</v>
      </c>
      <c r="D62" s="672"/>
      <c r="E62" s="1000" t="s">
        <v>227</v>
      </c>
      <c r="F62" s="2382" t="s">
        <v>238</v>
      </c>
      <c r="G62" s="672"/>
      <c r="H62" s="1000" t="s">
        <v>227</v>
      </c>
      <c r="I62" s="2382" t="s">
        <v>238</v>
      </c>
      <c r="J62" s="1004"/>
      <c r="K62" s="1102"/>
      <c r="L62" s="385" t="s">
        <v>227</v>
      </c>
      <c r="M62" s="2382" t="s">
        <v>238</v>
      </c>
      <c r="N62" s="672"/>
      <c r="O62" s="1000" t="s">
        <v>227</v>
      </c>
      <c r="P62" s="2382" t="s">
        <v>238</v>
      </c>
      <c r="Q62" s="1004"/>
    </row>
    <row r="63" spans="1:17">
      <c r="A63" s="386"/>
      <c r="B63" s="1000" t="s">
        <v>229</v>
      </c>
      <c r="C63" s="2382"/>
      <c r="D63" s="672" t="s">
        <v>219</v>
      </c>
      <c r="E63" s="1000" t="s">
        <v>229</v>
      </c>
      <c r="F63" s="2382"/>
      <c r="G63" s="672" t="s">
        <v>219</v>
      </c>
      <c r="H63" s="1000" t="s">
        <v>229</v>
      </c>
      <c r="I63" s="2382"/>
      <c r="J63" s="1004" t="s">
        <v>219</v>
      </c>
      <c r="K63" s="1102"/>
      <c r="L63" s="385" t="s">
        <v>229</v>
      </c>
      <c r="M63" s="2382"/>
      <c r="N63" s="672" t="s">
        <v>219</v>
      </c>
      <c r="O63" s="1000" t="s">
        <v>229</v>
      </c>
      <c r="P63" s="2382"/>
      <c r="Q63" s="1004" t="s">
        <v>219</v>
      </c>
    </row>
    <row r="64" spans="1:17">
      <c r="A64" s="387" t="s">
        <v>239</v>
      </c>
      <c r="B64" s="388">
        <v>148756.25459572481</v>
      </c>
      <c r="C64" s="389">
        <v>258.93900000000002</v>
      </c>
      <c r="D64" s="391">
        <v>6.9627727776211921E-3</v>
      </c>
      <c r="E64" s="388">
        <v>149489.39350000001</v>
      </c>
      <c r="F64" s="389">
        <v>582.23699999999997</v>
      </c>
      <c r="G64" s="391">
        <v>1.5579352792009286E-2</v>
      </c>
      <c r="H64" s="388">
        <v>147822.0435</v>
      </c>
      <c r="I64" s="389">
        <v>677.08799999999997</v>
      </c>
      <c r="J64" s="391">
        <v>1.8321705855730508E-2</v>
      </c>
      <c r="K64" s="1102"/>
      <c r="L64" s="388">
        <v>145981.02359572484</v>
      </c>
      <c r="M64" s="389">
        <v>865.47399999999993</v>
      </c>
      <c r="N64" s="391">
        <v>5.928674691286012E-3</v>
      </c>
      <c r="O64" s="388">
        <v>148308.66609572485</v>
      </c>
      <c r="P64" s="389">
        <v>1688.2449999999999</v>
      </c>
      <c r="Q64" s="391">
        <v>1.1383319966685785E-2</v>
      </c>
    </row>
    <row r="65" spans="1:17">
      <c r="A65" s="387" t="s">
        <v>240</v>
      </c>
      <c r="B65" s="388">
        <v>25400.379999999997</v>
      </c>
      <c r="C65" s="389">
        <v>116.23100000000001</v>
      </c>
      <c r="D65" s="391">
        <v>1.8303820651502066E-2</v>
      </c>
      <c r="E65" s="388">
        <v>21843.350821174998</v>
      </c>
      <c r="F65" s="389">
        <v>239.583</v>
      </c>
      <c r="G65" s="391">
        <v>4.3872939085471747E-2</v>
      </c>
      <c r="H65" s="388">
        <v>20107.629821175</v>
      </c>
      <c r="I65" s="389">
        <v>238.93299999999999</v>
      </c>
      <c r="J65" s="391">
        <v>4.753081335292611E-2</v>
      </c>
      <c r="K65" s="1102"/>
      <c r="L65" s="388">
        <v>29309.32</v>
      </c>
      <c r="M65" s="389">
        <v>435.42599999999999</v>
      </c>
      <c r="N65" s="391">
        <v>1.4856230031948881E-2</v>
      </c>
      <c r="O65" s="388">
        <v>23570.244821174998</v>
      </c>
      <c r="P65" s="389">
        <v>683.07799999999997</v>
      </c>
      <c r="Q65" s="391">
        <v>2.8980522060014304E-2</v>
      </c>
    </row>
    <row r="66" spans="1:17">
      <c r="A66" s="387" t="s">
        <v>241</v>
      </c>
      <c r="B66" s="388">
        <v>16933.908404275164</v>
      </c>
      <c r="C66" s="389">
        <v>173.791</v>
      </c>
      <c r="D66" s="391">
        <v>4.1051597977493352E-2</v>
      </c>
      <c r="E66" s="388">
        <v>17430.451000000001</v>
      </c>
      <c r="F66" s="389">
        <v>188.983</v>
      </c>
      <c r="G66" s="391">
        <v>4.336847050027564E-2</v>
      </c>
      <c r="H66" s="388">
        <v>15660.112000000001</v>
      </c>
      <c r="I66" s="389">
        <v>182.898</v>
      </c>
      <c r="J66" s="391">
        <v>4.6716907260944233E-2</v>
      </c>
      <c r="K66" s="1102"/>
      <c r="L66" s="388">
        <v>17071.276404275162</v>
      </c>
      <c r="M66" s="389">
        <v>836.97800000000007</v>
      </c>
      <c r="N66" s="391">
        <v>4.9028437017773055E-2</v>
      </c>
      <c r="O66" s="388">
        <v>17415.169904275164</v>
      </c>
      <c r="P66" s="389">
        <v>728.21799999999985</v>
      </c>
      <c r="Q66" s="391">
        <v>4.1815153340607557E-2</v>
      </c>
    </row>
    <row r="67" spans="1:17" ht="15" thickBot="1">
      <c r="A67" s="401" t="s">
        <v>242</v>
      </c>
      <c r="B67" s="388">
        <v>1257.1525000000001</v>
      </c>
      <c r="C67" s="389">
        <v>89.919999999999987</v>
      </c>
      <c r="D67" s="391">
        <v>0.28610689633914732</v>
      </c>
      <c r="E67" s="388">
        <v>1079.4831292565229</v>
      </c>
      <c r="F67" s="389">
        <v>108.321</v>
      </c>
      <c r="G67" s="391">
        <v>0.40138098341418038</v>
      </c>
      <c r="H67" s="388">
        <v>1091.297129256523</v>
      </c>
      <c r="I67" s="389">
        <v>109.348</v>
      </c>
      <c r="J67" s="391">
        <v>0.40080010134177263</v>
      </c>
      <c r="K67" s="1102"/>
      <c r="L67" s="388">
        <v>1184.5985000000001</v>
      </c>
      <c r="M67" s="389">
        <v>352.92399999999998</v>
      </c>
      <c r="N67" s="391">
        <v>0.2979271035713788</v>
      </c>
      <c r="O67" s="388">
        <v>1136.148629256523</v>
      </c>
      <c r="P67" s="389">
        <v>393.64599999999996</v>
      </c>
      <c r="Q67" s="391">
        <v>0.34647403505437085</v>
      </c>
    </row>
    <row r="68" spans="1:17" ht="15" thickBot="1">
      <c r="A68" s="392" t="s">
        <v>243</v>
      </c>
      <c r="B68" s="393">
        <v>193179.56150000001</v>
      </c>
      <c r="C68" s="394">
        <v>638.88100000000009</v>
      </c>
      <c r="D68" s="396">
        <v>1.3228749357110433E-2</v>
      </c>
      <c r="E68" s="393">
        <v>190660.71995043155</v>
      </c>
      <c r="F68" s="394">
        <v>1119.1239999999998</v>
      </c>
      <c r="G68" s="396">
        <v>2.3478858157903789E-2</v>
      </c>
      <c r="H68" s="393">
        <v>185377.29595043152</v>
      </c>
      <c r="I68" s="394">
        <v>1208.2669999999998</v>
      </c>
      <c r="J68" s="396">
        <v>2.6071520653167393E-2</v>
      </c>
      <c r="K68" s="9"/>
      <c r="L68" s="393">
        <v>193546.21850000002</v>
      </c>
      <c r="M68" s="394">
        <v>2490.8019999999997</v>
      </c>
      <c r="N68" s="396">
        <v>1.2869287859530044E-2</v>
      </c>
      <c r="O68" s="393">
        <v>190430.22945043154</v>
      </c>
      <c r="P68" s="394">
        <v>3493.1869999999999</v>
      </c>
      <c r="Q68" s="396">
        <v>1.8343657990021311E-2</v>
      </c>
    </row>
    <row r="69" spans="1:17" ht="15" thickBot="1">
      <c r="A69" s="397" t="s">
        <v>244</v>
      </c>
      <c r="B69" s="398">
        <v>0.512214518097454</v>
      </c>
      <c r="C69" s="399">
        <v>0.53584313823701124</v>
      </c>
      <c r="D69" s="400">
        <v>1.3838995811353073E-2</v>
      </c>
      <c r="E69" s="398">
        <v>0.50781402356416971</v>
      </c>
      <c r="F69" s="399">
        <v>0.58981846515667613</v>
      </c>
      <c r="G69" s="400">
        <v>2.7270345913509783E-2</v>
      </c>
      <c r="H69" s="398">
        <v>0.50493087545466553</v>
      </c>
      <c r="I69" s="399">
        <v>0.55690753782069691</v>
      </c>
      <c r="J69" s="400">
        <v>2.8755275385215589E-2</v>
      </c>
      <c r="K69" s="1102"/>
      <c r="L69" s="398">
        <v>0.54158747617174452</v>
      </c>
      <c r="M69" s="399">
        <v>0.46436448983098627</v>
      </c>
      <c r="N69" s="400">
        <v>1.1034302959922386E-2</v>
      </c>
      <c r="O69" s="398">
        <v>0.50849753536045306</v>
      </c>
      <c r="P69" s="399">
        <v>0.57552401288565425</v>
      </c>
      <c r="Q69" s="400">
        <v>2.0761586680917703E-2</v>
      </c>
    </row>
    <row r="70" spans="1:17" ht="15" thickBot="1">
      <c r="A70" s="397" t="s">
        <v>245</v>
      </c>
      <c r="B70" s="398">
        <v>0.48778548190254584</v>
      </c>
      <c r="C70" s="399">
        <v>0.46415686176298865</v>
      </c>
      <c r="D70" s="400">
        <v>1.2587940835582883E-2</v>
      </c>
      <c r="E70" s="398">
        <v>0.49218597643583023</v>
      </c>
      <c r="F70" s="399">
        <v>0.41018153484332392</v>
      </c>
      <c r="G70" s="400">
        <v>1.9566981865915236E-2</v>
      </c>
      <c r="H70" s="398">
        <v>0.49506912454533453</v>
      </c>
      <c r="I70" s="399">
        <v>0.44309246217930315</v>
      </c>
      <c r="J70" s="400">
        <v>2.3334305668081801E-2</v>
      </c>
      <c r="K70" s="1102"/>
      <c r="L70" s="398">
        <v>0.45841252382825548</v>
      </c>
      <c r="M70" s="399">
        <v>0.53563551016901378</v>
      </c>
      <c r="N70" s="400">
        <v>1.503721475710343E-2</v>
      </c>
      <c r="O70" s="398">
        <v>0.49150246463954689</v>
      </c>
      <c r="P70" s="399">
        <v>0.4244759871143457</v>
      </c>
      <c r="Q70" s="400">
        <v>1.5842122660183592E-2</v>
      </c>
    </row>
    <row r="71" spans="1:17" ht="15" thickBot="1">
      <c r="A71" s="1102"/>
      <c r="B71" s="1102"/>
      <c r="C71" s="1102"/>
      <c r="D71" s="1102"/>
      <c r="E71" s="1102"/>
      <c r="F71" s="1102"/>
      <c r="G71" s="1102"/>
      <c r="H71" s="1102"/>
      <c r="I71" s="1102"/>
      <c r="J71" s="1102"/>
      <c r="K71" s="1102"/>
      <c r="L71" s="1102"/>
      <c r="M71" s="1102"/>
      <c r="N71" s="1102"/>
      <c r="O71" s="1102"/>
      <c r="P71" s="1102"/>
      <c r="Q71" s="1102"/>
    </row>
    <row r="72" spans="1:17" ht="15" thickBot="1">
      <c r="A72" s="392" t="s">
        <v>246</v>
      </c>
      <c r="B72" s="415">
        <v>227279.80849999998</v>
      </c>
      <c r="C72" s="416">
        <v>2533.4650000000001</v>
      </c>
      <c r="D72" s="417">
        <v>4.4587594766474829E-2</v>
      </c>
      <c r="E72" s="415">
        <v>225604.5955</v>
      </c>
      <c r="F72" s="416">
        <v>3243.018</v>
      </c>
      <c r="G72" s="417">
        <v>5.7499147884157352E-2</v>
      </c>
      <c r="H72" s="415">
        <v>222289.50400000002</v>
      </c>
      <c r="I72" s="416">
        <v>3247.8389999999999</v>
      </c>
      <c r="J72" s="417">
        <v>5.84434072064869E-2</v>
      </c>
      <c r="K72" s="9"/>
      <c r="L72" s="415">
        <v>228163.48550000001</v>
      </c>
      <c r="M72" s="416">
        <v>9359.6039999999994</v>
      </c>
      <c r="N72" s="417">
        <v>8.2042961252009786E-2</v>
      </c>
      <c r="O72" s="415">
        <v>227262.43049999999</v>
      </c>
      <c r="P72" s="416">
        <v>11518.094999999999</v>
      </c>
      <c r="Q72" s="417">
        <v>0.10136382836933533</v>
      </c>
    </row>
    <row r="73" spans="1:17" ht="15" thickBot="1">
      <c r="A73" s="397" t="s">
        <v>247</v>
      </c>
      <c r="B73" s="418">
        <v>0.58038439433127198</v>
      </c>
      <c r="C73" s="419">
        <v>0.85157560889927408</v>
      </c>
      <c r="D73" s="420">
        <v>6.5421655946425267E-2</v>
      </c>
      <c r="E73" s="418">
        <v>0.56559753012655278</v>
      </c>
      <c r="F73" s="419">
        <v>0.77964198780271943</v>
      </c>
      <c r="G73" s="420">
        <v>7.9259097795806338E-2</v>
      </c>
      <c r="H73" s="418">
        <v>0.56850964047317321</v>
      </c>
      <c r="I73" s="419">
        <v>0.77022937405456371</v>
      </c>
      <c r="J73" s="420">
        <v>7.9180414447857617E-2</v>
      </c>
      <c r="K73" s="1102"/>
      <c r="L73" s="418">
        <v>0.59156495266636344</v>
      </c>
      <c r="M73" s="419">
        <v>0.83658154768086335</v>
      </c>
      <c r="N73" s="420">
        <v>5.8011911617790894E-2</v>
      </c>
      <c r="O73" s="418">
        <v>0.56633184691739002</v>
      </c>
      <c r="P73" s="419">
        <v>0.81613304977949908</v>
      </c>
      <c r="Q73" s="420">
        <v>7.3037010751453052E-2</v>
      </c>
    </row>
    <row r="74" spans="1:17" ht="15" thickBot="1">
      <c r="A74" s="397" t="s">
        <v>248</v>
      </c>
      <c r="B74" s="418">
        <v>0.41961560566872796</v>
      </c>
      <c r="C74" s="419">
        <v>0.14842439110072567</v>
      </c>
      <c r="D74" s="420">
        <v>1.5771307154587862E-2</v>
      </c>
      <c r="E74" s="418">
        <v>0.43440246987344722</v>
      </c>
      <c r="F74" s="419">
        <v>0.22035801219728046</v>
      </c>
      <c r="G74" s="420">
        <v>2.9167416876063335E-2</v>
      </c>
      <c r="H74" s="418">
        <v>0.43149035952682674</v>
      </c>
      <c r="I74" s="419">
        <v>0.22977062594543635</v>
      </c>
      <c r="J74" s="420">
        <v>3.112138651474005E-2</v>
      </c>
      <c r="K74" s="1102"/>
      <c r="L74" s="418">
        <v>0.40843504733363656</v>
      </c>
      <c r="M74" s="419">
        <v>0.16341845231913665</v>
      </c>
      <c r="N74" s="420">
        <v>1.6413054950852869E-2</v>
      </c>
      <c r="O74" s="418">
        <v>0.43366815308260992</v>
      </c>
      <c r="P74" s="419">
        <v>0.1838669502205009</v>
      </c>
      <c r="Q74" s="420">
        <v>2.14881561540371E-2</v>
      </c>
    </row>
    <row r="75" spans="1:17">
      <c r="A75" s="1102"/>
      <c r="B75" s="1102"/>
      <c r="C75" s="1102"/>
      <c r="D75" s="1102"/>
      <c r="E75" s="1102"/>
      <c r="F75" s="1102"/>
      <c r="G75" s="1102"/>
      <c r="H75" s="1102"/>
      <c r="I75" s="1102"/>
      <c r="J75" s="1102"/>
      <c r="K75" s="1102"/>
      <c r="L75" s="1102"/>
      <c r="M75" s="1102"/>
      <c r="N75" s="1102"/>
      <c r="O75" s="1102"/>
      <c r="P75" s="1102"/>
      <c r="Q75" s="1102"/>
    </row>
    <row r="76" spans="1:17">
      <c r="A76" s="1102"/>
      <c r="B76" s="1102"/>
      <c r="C76" s="1102"/>
      <c r="D76" s="1102"/>
      <c r="E76" s="1102"/>
      <c r="F76" s="1102"/>
      <c r="G76" s="1102"/>
      <c r="H76" s="1102"/>
      <c r="I76" s="1102"/>
      <c r="J76" s="1102"/>
      <c r="K76" s="1102"/>
      <c r="L76" s="1102"/>
      <c r="M76" s="1102"/>
      <c r="N76" s="1102"/>
      <c r="O76" s="1102"/>
      <c r="P76" s="1102"/>
      <c r="Q76" s="1102"/>
    </row>
    <row r="77" spans="1:17">
      <c r="A77" s="1102"/>
      <c r="B77" s="1102"/>
      <c r="C77" s="1102"/>
      <c r="D77" s="1102"/>
      <c r="E77" s="1102"/>
      <c r="F77" s="1102"/>
      <c r="G77" s="1102"/>
      <c r="H77" s="1102"/>
      <c r="I77" s="1102"/>
      <c r="J77" s="1102"/>
      <c r="K77" s="1102"/>
      <c r="L77" s="1102"/>
      <c r="M77" s="1102"/>
      <c r="N77" s="1102"/>
      <c r="O77" s="1102"/>
      <c r="P77" s="1102"/>
      <c r="Q77" s="1102"/>
    </row>
  </sheetData>
  <mergeCells count="24">
    <mergeCell ref="E26:F26"/>
    <mergeCell ref="B26:D26"/>
    <mergeCell ref="B1:D1"/>
    <mergeCell ref="E1:F1"/>
    <mergeCell ref="L48:N48"/>
    <mergeCell ref="F62:F63"/>
    <mergeCell ref="C62:C63"/>
    <mergeCell ref="F49:F50"/>
    <mergeCell ref="C49:C50"/>
    <mergeCell ref="P62:P63"/>
    <mergeCell ref="M62:M63"/>
    <mergeCell ref="M49:M50"/>
    <mergeCell ref="I49:I50"/>
    <mergeCell ref="I62:I63"/>
    <mergeCell ref="L61:N61"/>
    <mergeCell ref="O61:Q61"/>
    <mergeCell ref="B61:D61"/>
    <mergeCell ref="E61:G61"/>
    <mergeCell ref="H61:J61"/>
    <mergeCell ref="P49:P50"/>
    <mergeCell ref="O48:Q48"/>
    <mergeCell ref="B48:D48"/>
    <mergeCell ref="E48:G48"/>
    <mergeCell ref="H48:J48"/>
  </mergeCells>
  <pageMargins left="0.7" right="0.7" top="0.75" bottom="0.75" header="0.3" footer="0.3"/>
  <pageSetup orientation="portrait" horizontalDpi="4294967293" r:id="rId1"/>
  <ignoredErrors>
    <ignoredError sqref="A2 A2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dimension ref="A1:K40"/>
  <sheetViews>
    <sheetView showGridLines="0" topLeftCell="A7" zoomScale="72" zoomScaleNormal="72" workbookViewId="0">
      <pane xSplit="1" topLeftCell="B1" activePane="topRight" state="frozen"/>
      <selection activeCell="N35" sqref="N35"/>
      <selection pane="topRight" activeCell="F6" sqref="F6"/>
    </sheetView>
  </sheetViews>
  <sheetFormatPr baseColWidth="10" defaultColWidth="11.453125" defaultRowHeight="14"/>
  <cols>
    <col min="1" max="1" width="53.36328125" style="41" customWidth="1"/>
    <col min="2" max="4" width="15.6328125" style="41" bestFit="1" customWidth="1"/>
    <col min="5" max="6" width="11.54296875" style="41" bestFit="1" customWidth="1"/>
    <col min="7" max="7" width="16.08984375" style="41" hidden="1" customWidth="1"/>
    <col min="8" max="8" width="16.54296875" style="41" hidden="1" customWidth="1"/>
    <col min="9" max="9" width="19.36328125" style="41" hidden="1" customWidth="1"/>
    <col min="10" max="16384" width="11.453125" style="41"/>
  </cols>
  <sheetData>
    <row r="1" spans="1:11" customFormat="1" ht="15" customHeight="1">
      <c r="A1" s="783" t="s">
        <v>249</v>
      </c>
      <c r="B1" s="2390" t="s">
        <v>250</v>
      </c>
      <c r="C1" s="2391"/>
      <c r="D1" s="2392"/>
      <c r="E1" s="2390" t="s">
        <v>40</v>
      </c>
      <c r="F1" s="2392"/>
      <c r="G1" s="2333" t="s">
        <v>41</v>
      </c>
      <c r="H1" s="2335"/>
      <c r="I1" s="999" t="s">
        <v>40</v>
      </c>
      <c r="J1" s="175"/>
      <c r="K1" s="175"/>
    </row>
    <row r="2" spans="1:11" customFormat="1" ht="15" customHeight="1" thickBot="1">
      <c r="A2" s="784" t="s">
        <v>197</v>
      </c>
      <c r="B2" s="785" t="s">
        <v>694</v>
      </c>
      <c r="C2" s="786" t="s">
        <v>603</v>
      </c>
      <c r="D2" s="787" t="s">
        <v>695</v>
      </c>
      <c r="E2" s="788" t="s">
        <v>44</v>
      </c>
      <c r="F2" s="789" t="s">
        <v>45</v>
      </c>
      <c r="G2" s="790" t="s">
        <v>679</v>
      </c>
      <c r="H2" s="791" t="s">
        <v>698</v>
      </c>
      <c r="I2" s="280" t="str">
        <f>H2 &amp;" / "&amp;G2</f>
        <v>Mar 23  / Mar 22</v>
      </c>
      <c r="J2" s="175"/>
      <c r="K2" s="175"/>
    </row>
    <row r="3" spans="1:11" customFormat="1" ht="14.5">
      <c r="A3" s="792" t="s">
        <v>251</v>
      </c>
      <c r="B3" s="793">
        <v>-350681</v>
      </c>
      <c r="C3" s="794">
        <v>-815589</v>
      </c>
      <c r="D3" s="795">
        <v>-802107</v>
      </c>
      <c r="E3" s="754">
        <v>-1.6530384789397602E-2</v>
      </c>
      <c r="F3" s="755">
        <v>1.287283884784177</v>
      </c>
      <c r="G3" s="793"/>
      <c r="H3" s="795"/>
      <c r="I3" s="796"/>
      <c r="J3" s="175"/>
      <c r="K3" s="175"/>
    </row>
    <row r="4" spans="1:11" customFormat="1" ht="14.5">
      <c r="A4" s="162" t="s">
        <v>252</v>
      </c>
      <c r="B4" s="163">
        <v>93091</v>
      </c>
      <c r="C4" s="164">
        <v>84908</v>
      </c>
      <c r="D4" s="165">
        <v>75109</v>
      </c>
      <c r="E4" s="126">
        <v>-0.11540726433316059</v>
      </c>
      <c r="F4" s="166">
        <v>-0.19316582698649709</v>
      </c>
      <c r="G4" s="163"/>
      <c r="H4" s="165"/>
      <c r="I4" s="277"/>
      <c r="J4" s="175"/>
      <c r="K4" s="175"/>
    </row>
    <row r="5" spans="1:11" customFormat="1" ht="17.25" customHeight="1" thickBot="1">
      <c r="A5" s="170" t="s">
        <v>47</v>
      </c>
      <c r="B5" s="797">
        <v>-257590</v>
      </c>
      <c r="C5" s="798">
        <v>-730681</v>
      </c>
      <c r="D5" s="799">
        <v>-726998</v>
      </c>
      <c r="E5" s="800">
        <v>-5.0405033112945318E-3</v>
      </c>
      <c r="F5" s="801">
        <v>1.8223067665670252</v>
      </c>
      <c r="G5" s="797"/>
      <c r="H5" s="799"/>
      <c r="I5" s="278"/>
      <c r="J5" s="175"/>
      <c r="K5" s="175"/>
    </row>
    <row r="6" spans="1:11" customFormat="1" ht="17" thickBot="1">
      <c r="A6" s="171" t="s">
        <v>253</v>
      </c>
      <c r="B6" s="172">
        <v>7.1245278702069727E-3</v>
      </c>
      <c r="C6" s="173">
        <v>1.9664908194557715E-2</v>
      </c>
      <c r="D6" s="174">
        <v>2.0032223449348539E-2</v>
      </c>
      <c r="E6" s="168" t="s">
        <v>645</v>
      </c>
      <c r="F6" s="169" t="s">
        <v>700</v>
      </c>
      <c r="G6" s="172"/>
      <c r="H6" s="276"/>
      <c r="I6" s="279"/>
      <c r="J6" s="175"/>
      <c r="K6" s="175"/>
    </row>
    <row r="7" spans="1:11" ht="14.5">
      <c r="A7" s="1189" t="s">
        <v>254</v>
      </c>
      <c r="B7" s="175"/>
      <c r="C7" s="175"/>
      <c r="D7" s="175"/>
      <c r="E7" s="175"/>
      <c r="F7" s="175"/>
      <c r="G7" s="175"/>
      <c r="H7" s="176"/>
      <c r="I7" s="175"/>
      <c r="J7" s="175"/>
      <c r="K7" s="175"/>
    </row>
    <row r="8" spans="1:11" customFormat="1" ht="14.5">
      <c r="A8" s="657"/>
      <c r="B8" s="1190"/>
      <c r="C8" s="1190"/>
      <c r="D8" s="1190"/>
      <c r="E8" s="175"/>
      <c r="F8" s="175"/>
      <c r="G8" s="175"/>
      <c r="H8" s="175"/>
      <c r="I8" s="175"/>
      <c r="J8" s="175"/>
      <c r="K8" s="175"/>
    </row>
    <row r="9" spans="1:11" customFormat="1" ht="15" thickBot="1">
      <c r="A9" s="175"/>
      <c r="B9" s="175"/>
      <c r="C9" s="175"/>
      <c r="D9" s="175"/>
      <c r="E9" s="175"/>
      <c r="F9" s="175"/>
      <c r="G9" s="175"/>
      <c r="H9" s="175"/>
      <c r="I9" s="175"/>
      <c r="J9" s="175"/>
      <c r="K9" s="175"/>
    </row>
    <row r="10" spans="1:11" customFormat="1" ht="14.5">
      <c r="A10" s="783" t="s">
        <v>255</v>
      </c>
      <c r="B10" s="2390" t="s">
        <v>250</v>
      </c>
      <c r="C10" s="2391"/>
      <c r="D10" s="2392"/>
      <c r="E10" s="2390" t="s">
        <v>40</v>
      </c>
      <c r="F10" s="2392"/>
      <c r="G10" s="2333" t="s">
        <v>41</v>
      </c>
      <c r="H10" s="2335"/>
      <c r="I10" s="999" t="s">
        <v>40</v>
      </c>
      <c r="J10" s="175"/>
      <c r="K10" s="175"/>
    </row>
    <row r="11" spans="1:11" ht="15" thickBot="1">
      <c r="A11" s="784" t="s">
        <v>197</v>
      </c>
      <c r="B11" s="785" t="s">
        <v>694</v>
      </c>
      <c r="C11" s="786" t="s">
        <v>603</v>
      </c>
      <c r="D11" s="787" t="s">
        <v>695</v>
      </c>
      <c r="E11" s="788" t="s">
        <v>44</v>
      </c>
      <c r="F11" s="789" t="s">
        <v>45</v>
      </c>
      <c r="G11" s="790" t="s">
        <v>679</v>
      </c>
      <c r="H11" s="791" t="s">
        <v>698</v>
      </c>
      <c r="I11" s="280" t="s">
        <v>699</v>
      </c>
      <c r="J11" s="175"/>
      <c r="K11" s="175"/>
    </row>
    <row r="12" spans="1:11" ht="14.5">
      <c r="A12" s="792" t="s">
        <v>251</v>
      </c>
      <c r="B12" s="793">
        <v>-354553.06</v>
      </c>
      <c r="C12" s="794">
        <v>-799864.1986222975</v>
      </c>
      <c r="D12" s="795">
        <v>-799128.63817552384</v>
      </c>
      <c r="E12" s="754">
        <v>-9.1960666328184221E-4</v>
      </c>
      <c r="F12" s="755">
        <v>1.2539042200778745</v>
      </c>
      <c r="G12" s="793"/>
      <c r="H12" s="795"/>
      <c r="I12" s="796"/>
      <c r="J12" s="175"/>
      <c r="K12" s="175"/>
    </row>
    <row r="13" spans="1:11" ht="14.5">
      <c r="A13" s="162" t="s">
        <v>252</v>
      </c>
      <c r="B13" s="163">
        <v>93091</v>
      </c>
      <c r="C13" s="164">
        <v>84908</v>
      </c>
      <c r="D13" s="165">
        <v>75109</v>
      </c>
      <c r="E13" s="126">
        <v>-0.11540726433316059</v>
      </c>
      <c r="F13" s="166">
        <v>-0.19316582698649709</v>
      </c>
      <c r="G13" s="163"/>
      <c r="H13" s="165"/>
      <c r="I13" s="277"/>
      <c r="J13" s="175"/>
      <c r="K13" s="175"/>
    </row>
    <row r="14" spans="1:11" ht="24.75" customHeight="1" thickBot="1">
      <c r="A14" s="170" t="s">
        <v>47</v>
      </c>
      <c r="B14" s="797">
        <v>-261462.06</v>
      </c>
      <c r="C14" s="798">
        <v>-714956.1986222975</v>
      </c>
      <c r="D14" s="799">
        <v>-724019.63817552384</v>
      </c>
      <c r="E14" s="800">
        <v>1.2676915831615088E-2</v>
      </c>
      <c r="F14" s="801">
        <v>1.7691193061644348</v>
      </c>
      <c r="G14" s="797"/>
      <c r="H14" s="799"/>
      <c r="I14" s="278"/>
      <c r="J14" s="175"/>
      <c r="K14" s="175"/>
    </row>
    <row r="15" spans="1:11" ht="17" thickBot="1">
      <c r="A15" s="167" t="s">
        <v>256</v>
      </c>
      <c r="B15" s="802">
        <v>8.1972596875035334E-3</v>
      </c>
      <c r="C15" s="802">
        <v>2.0557235518049544E-2</v>
      </c>
      <c r="D15" s="803">
        <v>2.0974928830245938E-2</v>
      </c>
      <c r="E15" s="804" t="s">
        <v>701</v>
      </c>
      <c r="F15" s="805" t="s">
        <v>702</v>
      </c>
      <c r="G15" s="172"/>
      <c r="H15" s="174"/>
      <c r="I15" s="279"/>
      <c r="J15" s="175"/>
      <c r="K15" s="175"/>
    </row>
    <row r="16" spans="1:11" s="378" customFormat="1" ht="15" customHeight="1">
      <c r="A16" s="1189" t="s">
        <v>257</v>
      </c>
      <c r="B16" s="1189"/>
      <c r="C16" s="1189"/>
      <c r="D16" s="1189"/>
      <c r="E16" s="1189"/>
      <c r="F16" s="1189"/>
      <c r="G16" s="1189"/>
      <c r="H16" s="1189"/>
      <c r="I16" s="1189"/>
      <c r="J16" s="1189"/>
      <c r="K16" s="1189"/>
    </row>
    <row r="17" spans="1:11" ht="14.5">
      <c r="A17" s="1191"/>
      <c r="B17" s="1192"/>
      <c r="C17" s="1192"/>
      <c r="D17" s="1193"/>
      <c r="E17" s="1194"/>
      <c r="F17" s="1195"/>
      <c r="G17" s="175"/>
      <c r="H17" s="175"/>
      <c r="I17" s="175"/>
      <c r="J17" s="175"/>
      <c r="K17" s="175"/>
    </row>
    <row r="18" spans="1:11" ht="15" thickBot="1">
      <c r="A18" s="1196"/>
      <c r="B18" s="1196"/>
      <c r="C18" s="1196"/>
      <c r="D18" s="1197"/>
      <c r="E18" s="1196"/>
      <c r="F18" s="1196"/>
      <c r="G18" s="175"/>
      <c r="H18" s="175"/>
      <c r="I18" s="175"/>
      <c r="J18" s="175"/>
      <c r="K18" s="175"/>
    </row>
    <row r="19" spans="1:11" ht="14.5">
      <c r="A19" s="783" t="s">
        <v>258</v>
      </c>
      <c r="B19" s="2390" t="s">
        <v>250</v>
      </c>
      <c r="C19" s="2391"/>
      <c r="D19" s="2392"/>
      <c r="E19" s="2390" t="s">
        <v>40</v>
      </c>
      <c r="F19" s="2392"/>
      <c r="G19" s="2333" t="s">
        <v>41</v>
      </c>
      <c r="H19" s="2335"/>
      <c r="I19" s="999" t="s">
        <v>40</v>
      </c>
      <c r="J19" s="175"/>
      <c r="K19" s="175"/>
    </row>
    <row r="20" spans="1:11" ht="15" thickBot="1">
      <c r="A20" s="784" t="s">
        <v>197</v>
      </c>
      <c r="B20" s="785" t="s">
        <v>694</v>
      </c>
      <c r="C20" s="786" t="s">
        <v>603</v>
      </c>
      <c r="D20" s="787" t="s">
        <v>695</v>
      </c>
      <c r="E20" s="788" t="s">
        <v>44</v>
      </c>
      <c r="F20" s="789" t="s">
        <v>45</v>
      </c>
      <c r="G20" s="790" t="s">
        <v>679</v>
      </c>
      <c r="H20" s="791" t="s">
        <v>698</v>
      </c>
      <c r="I20" s="280" t="s">
        <v>699</v>
      </c>
      <c r="J20" s="175"/>
      <c r="K20" s="175"/>
    </row>
    <row r="21" spans="1:11" ht="14.5">
      <c r="A21" s="792" t="s">
        <v>251</v>
      </c>
      <c r="B21" s="793">
        <v>3872.0599999999977</v>
      </c>
      <c r="C21" s="794">
        <v>-15724.801377702504</v>
      </c>
      <c r="D21" s="795">
        <v>-2978.3618244761601</v>
      </c>
      <c r="E21" s="754">
        <v>-0.81059462991377262</v>
      </c>
      <c r="F21" s="755">
        <v>-5.0610944504223889</v>
      </c>
      <c r="G21" s="793"/>
      <c r="H21" s="795"/>
      <c r="I21" s="796"/>
      <c r="J21" s="175"/>
      <c r="K21" s="175"/>
    </row>
    <row r="22" spans="1:11" ht="14.5">
      <c r="A22" s="162" t="s">
        <v>252</v>
      </c>
      <c r="B22" s="163">
        <v>0</v>
      </c>
      <c r="C22" s="164">
        <v>0</v>
      </c>
      <c r="D22" s="165">
        <v>0</v>
      </c>
      <c r="E22" s="126" t="s">
        <v>34</v>
      </c>
      <c r="F22" s="166" t="s">
        <v>34</v>
      </c>
      <c r="G22" s="163"/>
      <c r="H22" s="165"/>
      <c r="I22" s="277"/>
      <c r="J22" s="175"/>
      <c r="K22" s="175"/>
    </row>
    <row r="23" spans="1:11" ht="18.75" customHeight="1" thickBot="1">
      <c r="A23" s="170" t="s">
        <v>47</v>
      </c>
      <c r="B23" s="797">
        <v>3872.0599999999977</v>
      </c>
      <c r="C23" s="798">
        <v>-15724.801377702504</v>
      </c>
      <c r="D23" s="799">
        <v>-2978.3618244761601</v>
      </c>
      <c r="E23" s="800">
        <v>-0.81059462991377262</v>
      </c>
      <c r="F23" s="801">
        <v>-1.7691930973373764</v>
      </c>
      <c r="G23" s="797"/>
      <c r="H23" s="799"/>
      <c r="I23" s="278"/>
      <c r="J23" s="175"/>
      <c r="K23" s="175"/>
    </row>
    <row r="24" spans="1:11" ht="15" thickBot="1">
      <c r="A24" s="167" t="s">
        <v>260</v>
      </c>
      <c r="B24" s="802">
        <v>-9.091259277307594E-4</v>
      </c>
      <c r="C24" s="802">
        <v>6.6132197183310266E-3</v>
      </c>
      <c r="D24" s="802">
        <v>1.6797555813606157E-3</v>
      </c>
      <c r="E24" s="804" t="s">
        <v>703</v>
      </c>
      <c r="F24" s="805" t="s">
        <v>84</v>
      </c>
      <c r="G24" s="806"/>
      <c r="H24" s="174"/>
      <c r="I24" s="279"/>
      <c r="J24" s="175"/>
      <c r="K24" s="175"/>
    </row>
    <row r="25" spans="1:11" s="378" customFormat="1" ht="15" customHeight="1">
      <c r="A25" s="1189" t="s">
        <v>261</v>
      </c>
      <c r="B25" s="1189"/>
      <c r="C25" s="1189"/>
      <c r="D25" s="1189"/>
      <c r="E25" s="1189"/>
      <c r="F25" s="1189"/>
      <c r="G25" s="1189"/>
      <c r="H25" s="1189"/>
      <c r="I25" s="1189"/>
      <c r="J25" s="1189"/>
      <c r="K25" s="1189"/>
    </row>
    <row r="26" spans="1:11" ht="14.5">
      <c r="A26" s="175"/>
      <c r="B26" s="175"/>
      <c r="C26" s="175"/>
      <c r="D26" s="175"/>
      <c r="E26" s="175"/>
      <c r="F26" s="175"/>
      <c r="G26" s="175"/>
      <c r="H26" s="175"/>
      <c r="I26" s="175"/>
      <c r="J26" s="175"/>
      <c r="K26" s="175"/>
    </row>
    <row r="27" spans="1:11" ht="14.5">
      <c r="A27" s="175"/>
      <c r="B27" s="175"/>
      <c r="C27" s="175"/>
      <c r="D27" s="175"/>
      <c r="E27" s="175"/>
      <c r="F27" s="175"/>
      <c r="G27" s="175"/>
      <c r="H27" s="175"/>
      <c r="I27" s="175"/>
      <c r="J27" s="175"/>
      <c r="K27" s="175"/>
    </row>
    <row r="28" spans="1:11" ht="14.5">
      <c r="A28" s="175"/>
      <c r="B28" s="175"/>
      <c r="C28" s="175"/>
      <c r="D28" s="175"/>
      <c r="E28" s="175"/>
      <c r="F28" s="175"/>
      <c r="G28" s="175"/>
      <c r="H28" s="175"/>
      <c r="I28" s="175"/>
      <c r="J28" s="175"/>
      <c r="K28" s="175"/>
    </row>
    <row r="29" spans="1:11" ht="14.5">
      <c r="A29" s="175"/>
      <c r="B29" s="175"/>
      <c r="C29" s="175"/>
      <c r="D29" s="175"/>
      <c r="E29" s="175"/>
      <c r="F29" s="175"/>
      <c r="G29" s="175"/>
      <c r="H29" s="175"/>
      <c r="I29" s="175"/>
      <c r="J29" s="175"/>
      <c r="K29" s="175"/>
    </row>
    <row r="30" spans="1:11" ht="14.5">
      <c r="A30" s="175"/>
      <c r="B30" s="175"/>
      <c r="C30" s="175"/>
      <c r="D30" s="175"/>
      <c r="E30" s="175"/>
      <c r="F30" s="175"/>
      <c r="G30" s="175"/>
      <c r="H30" s="175"/>
      <c r="I30" s="175"/>
      <c r="J30" s="175"/>
      <c r="K30" s="175"/>
    </row>
    <row r="31" spans="1:11" ht="14.5">
      <c r="A31" s="175"/>
      <c r="B31" s="175"/>
      <c r="C31" s="175"/>
      <c r="D31" s="175"/>
      <c r="E31" s="175"/>
      <c r="F31" s="175"/>
      <c r="G31" s="175"/>
      <c r="H31" s="175"/>
      <c r="I31" s="175"/>
      <c r="J31" s="175"/>
      <c r="K31" s="175"/>
    </row>
    <row r="32" spans="1:11" ht="14.5">
      <c r="A32" s="175"/>
      <c r="B32" s="175"/>
      <c r="C32" s="175"/>
      <c r="D32" s="175"/>
      <c r="E32" s="175"/>
      <c r="F32" s="175"/>
      <c r="G32" s="175"/>
      <c r="H32" s="175"/>
      <c r="I32" s="175"/>
      <c r="J32" s="175"/>
      <c r="K32" s="175"/>
    </row>
    <row r="33" spans="1:11" ht="14.5">
      <c r="A33" s="175"/>
      <c r="B33" s="175"/>
      <c r="C33" s="175"/>
      <c r="D33" s="175"/>
      <c r="E33" s="175"/>
      <c r="F33" s="175"/>
      <c r="G33" s="175"/>
      <c r="H33" s="175"/>
      <c r="I33" s="175"/>
      <c r="J33" s="175"/>
      <c r="K33" s="175"/>
    </row>
    <row r="34" spans="1:11" ht="14.5">
      <c r="A34" s="175"/>
      <c r="B34" s="175"/>
      <c r="C34" s="175"/>
      <c r="D34" s="175"/>
      <c r="E34" s="175"/>
      <c r="F34" s="175"/>
      <c r="G34" s="175"/>
      <c r="H34" s="175"/>
      <c r="I34" s="175"/>
      <c r="J34" s="175"/>
      <c r="K34" s="175"/>
    </row>
    <row r="35" spans="1:11" ht="14.5">
      <c r="A35" s="175"/>
      <c r="B35" s="175"/>
      <c r="C35" s="175"/>
      <c r="D35" s="175"/>
      <c r="E35" s="175"/>
      <c r="F35" s="175"/>
      <c r="G35" s="175"/>
      <c r="H35" s="175"/>
      <c r="I35" s="175"/>
      <c r="J35" s="175"/>
      <c r="K35" s="175"/>
    </row>
    <row r="40" spans="1:11">
      <c r="K40" s="41" t="s">
        <v>549</v>
      </c>
    </row>
  </sheetData>
  <mergeCells count="9">
    <mergeCell ref="G1:H1"/>
    <mergeCell ref="G10:H10"/>
    <mergeCell ref="G19:H19"/>
    <mergeCell ref="B1:D1"/>
    <mergeCell ref="E1:F1"/>
    <mergeCell ref="B10:D10"/>
    <mergeCell ref="E10:F10"/>
    <mergeCell ref="B19:D19"/>
    <mergeCell ref="E19:F19"/>
  </mergeCells>
  <pageMargins left="0.7" right="0.7" top="0.75" bottom="0.75" header="0.3" footer="0.3"/>
  <pageSetup orientation="portrait" horizontalDpi="4294967293" verticalDpi="0" r:id="rId1"/>
  <ignoredErrors>
    <ignoredError sqref="A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dimension ref="A1:I25"/>
  <sheetViews>
    <sheetView showGridLines="0" zoomScale="85" zoomScaleNormal="85" workbookViewId="0">
      <pane xSplit="1" topLeftCell="B1" activePane="topRight" state="frozen"/>
      <selection pane="topRight" activeCell="E17" sqref="E17"/>
    </sheetView>
  </sheetViews>
  <sheetFormatPr baseColWidth="10" defaultColWidth="11.453125" defaultRowHeight="14.5"/>
  <cols>
    <col min="1" max="1" width="61.54296875" style="11" customWidth="1"/>
    <col min="2" max="2" width="12.54296875" style="11" customWidth="1"/>
    <col min="3" max="3" width="13.36328125" style="11" customWidth="1"/>
    <col min="4" max="4" width="12.54296875" style="11" bestFit="1" customWidth="1"/>
    <col min="5" max="5" width="11.453125" style="11"/>
    <col min="6" max="6" width="9" style="11" bestFit="1" customWidth="1"/>
    <col min="7" max="7" width="13.36328125" hidden="1" customWidth="1"/>
    <col min="8" max="8" width="12.6328125" hidden="1" customWidth="1"/>
    <col min="9" max="9" width="20.6328125" hidden="1" customWidth="1"/>
    <col min="10" max="10" width="0" hidden="1" customWidth="1"/>
  </cols>
  <sheetData>
    <row r="1" spans="1:9">
      <c r="A1" s="807" t="s">
        <v>262</v>
      </c>
      <c r="B1" s="2393" t="s">
        <v>39</v>
      </c>
      <c r="C1" s="2394"/>
      <c r="D1" s="2395"/>
      <c r="E1" s="2394" t="s">
        <v>263</v>
      </c>
      <c r="F1" s="2395"/>
      <c r="G1" s="2393" t="s">
        <v>41</v>
      </c>
      <c r="H1" s="2393"/>
      <c r="I1" s="808" t="s">
        <v>263</v>
      </c>
    </row>
    <row r="2" spans="1:9" ht="15" thickBot="1">
      <c r="A2" s="809" t="s">
        <v>264</v>
      </c>
      <c r="B2" s="810" t="s">
        <v>694</v>
      </c>
      <c r="C2" s="811" t="s">
        <v>603</v>
      </c>
      <c r="D2" s="812" t="s">
        <v>695</v>
      </c>
      <c r="E2" s="813" t="s">
        <v>44</v>
      </c>
      <c r="F2" s="814" t="s">
        <v>45</v>
      </c>
      <c r="G2" s="815" t="s">
        <v>679</v>
      </c>
      <c r="H2" s="816" t="s">
        <v>680</v>
      </c>
      <c r="I2" s="312" t="s">
        <v>704</v>
      </c>
    </row>
    <row r="3" spans="1:9">
      <c r="A3" s="177" t="s">
        <v>265</v>
      </c>
      <c r="B3" s="183">
        <v>891628</v>
      </c>
      <c r="C3" s="184">
        <v>894552</v>
      </c>
      <c r="D3" s="185">
        <v>881781</v>
      </c>
      <c r="E3" s="178">
        <v>-1.4276419928634709E-2</v>
      </c>
      <c r="F3" s="179">
        <v>-1.1043843396573494E-2</v>
      </c>
      <c r="G3" s="281">
        <v>891628</v>
      </c>
      <c r="H3" s="282">
        <v>881781</v>
      </c>
      <c r="I3" s="283">
        <v>-1.1043843396573494E-2</v>
      </c>
    </row>
    <row r="4" spans="1:9" ht="15" thickBot="1">
      <c r="A4" s="177" t="s">
        <v>266</v>
      </c>
      <c r="B4" s="183">
        <v>259710</v>
      </c>
      <c r="C4" s="184">
        <v>293215</v>
      </c>
      <c r="D4" s="185">
        <v>248515</v>
      </c>
      <c r="E4" s="178">
        <v>-0.15244786248998177</v>
      </c>
      <c r="F4" s="179">
        <v>-4.310577182241726E-2</v>
      </c>
      <c r="G4" s="281">
        <v>259710</v>
      </c>
      <c r="H4" s="282">
        <v>248515</v>
      </c>
      <c r="I4" s="283">
        <v>-4.310577182241726E-2</v>
      </c>
    </row>
    <row r="5" spans="1:9" ht="15" thickBot="1">
      <c r="A5" s="180" t="s">
        <v>267</v>
      </c>
      <c r="B5" s="186">
        <v>1151338</v>
      </c>
      <c r="C5" s="187">
        <v>1187767</v>
      </c>
      <c r="D5" s="188">
        <v>1130296</v>
      </c>
      <c r="E5" s="181">
        <v>-4.8385752424507489E-2</v>
      </c>
      <c r="F5" s="182">
        <v>-1.8276127427393152E-2</v>
      </c>
      <c r="G5" s="284">
        <v>1151338</v>
      </c>
      <c r="H5" s="285">
        <v>1130296</v>
      </c>
      <c r="I5" s="182">
        <v>-1.8276127427393152E-2</v>
      </c>
    </row>
    <row r="6" spans="1:9" ht="15" thickBot="1">
      <c r="A6"/>
      <c r="B6"/>
      <c r="C6"/>
      <c r="D6"/>
      <c r="E6"/>
      <c r="F6"/>
    </row>
    <row r="7" spans="1:9">
      <c r="A7" s="817" t="s">
        <v>268</v>
      </c>
      <c r="B7" s="2393" t="s">
        <v>39</v>
      </c>
      <c r="C7" s="2394"/>
      <c r="D7" s="2395"/>
      <c r="E7" s="2393" t="s">
        <v>263</v>
      </c>
      <c r="F7" s="2395"/>
      <c r="G7" s="2393" t="s">
        <v>41</v>
      </c>
      <c r="H7" s="2394"/>
      <c r="I7" s="808" t="s">
        <v>263</v>
      </c>
    </row>
    <row r="8" spans="1:9" ht="15" thickBot="1">
      <c r="A8" s="818" t="s">
        <v>197</v>
      </c>
      <c r="B8" s="810" t="s">
        <v>694</v>
      </c>
      <c r="C8" s="811" t="s">
        <v>603</v>
      </c>
      <c r="D8" s="812" t="s">
        <v>695</v>
      </c>
      <c r="E8" s="813" t="s">
        <v>44</v>
      </c>
      <c r="F8" s="814" t="s">
        <v>45</v>
      </c>
      <c r="G8" s="815" t="s">
        <v>679</v>
      </c>
      <c r="H8" s="816" t="s">
        <v>680</v>
      </c>
      <c r="I8" s="312" t="s">
        <v>704</v>
      </c>
    </row>
    <row r="9" spans="1:9">
      <c r="A9" s="313" t="s">
        <v>269</v>
      </c>
      <c r="B9" s="314">
        <v>290197</v>
      </c>
      <c r="C9" s="315">
        <v>333778.70218999998</v>
      </c>
      <c r="D9" s="316">
        <v>325993.50312999991</v>
      </c>
      <c r="E9" s="317">
        <v>-2.3324433251491361E-2</v>
      </c>
      <c r="F9" s="318">
        <v>0.12335242311257488</v>
      </c>
      <c r="G9" s="314"/>
      <c r="H9" s="316"/>
      <c r="I9" s="318"/>
    </row>
    <row r="10" spans="1:9">
      <c r="A10" s="313" t="s">
        <v>270</v>
      </c>
      <c r="B10" s="314">
        <v>217956</v>
      </c>
      <c r="C10" s="315">
        <v>226495.74913000004</v>
      </c>
      <c r="D10" s="316">
        <v>177971.07842000003</v>
      </c>
      <c r="E10" s="317">
        <v>-0.21424097757414717</v>
      </c>
      <c r="F10" s="318">
        <v>-0.18345409890069542</v>
      </c>
      <c r="G10" s="314"/>
      <c r="H10" s="316"/>
      <c r="I10" s="318"/>
    </row>
    <row r="11" spans="1:9">
      <c r="A11" s="319" t="s">
        <v>271</v>
      </c>
      <c r="B11" s="314">
        <v>90576</v>
      </c>
      <c r="C11" s="315">
        <v>97335.944969999997</v>
      </c>
      <c r="D11" s="316">
        <v>95201.205359999993</v>
      </c>
      <c r="E11" s="317">
        <v>-2.1931667799166665E-2</v>
      </c>
      <c r="F11" s="318">
        <v>5.1064358770535057E-2</v>
      </c>
      <c r="G11" s="314"/>
      <c r="H11" s="316"/>
      <c r="I11" s="318"/>
    </row>
    <row r="12" spans="1:9">
      <c r="A12" s="313" t="s">
        <v>272</v>
      </c>
      <c r="B12" s="314">
        <v>60370</v>
      </c>
      <c r="C12" s="315">
        <v>63247.015459999981</v>
      </c>
      <c r="D12" s="316">
        <v>61654.467610000014</v>
      </c>
      <c r="E12" s="317">
        <v>-2.5179810279066239E-2</v>
      </c>
      <c r="F12" s="318">
        <v>2.127658787477249E-2</v>
      </c>
      <c r="G12" s="314"/>
      <c r="H12" s="316"/>
      <c r="I12" s="318"/>
    </row>
    <row r="13" spans="1:9">
      <c r="A13" s="313" t="s">
        <v>273</v>
      </c>
      <c r="B13" s="314">
        <v>33275.999999999993</v>
      </c>
      <c r="C13" s="315">
        <v>34164.404139999991</v>
      </c>
      <c r="D13" s="316">
        <v>59207.680132160996</v>
      </c>
      <c r="E13" s="317">
        <v>0.73302247244055141</v>
      </c>
      <c r="F13" s="318">
        <v>0.7792907841135055</v>
      </c>
      <c r="G13" s="314"/>
      <c r="H13" s="316"/>
      <c r="I13" s="318"/>
    </row>
    <row r="14" spans="1:9">
      <c r="A14" s="313" t="s">
        <v>274</v>
      </c>
      <c r="B14" s="314">
        <v>30303</v>
      </c>
      <c r="C14" s="315">
        <v>28617.495579999999</v>
      </c>
      <c r="D14" s="316">
        <v>31102.137180000002</v>
      </c>
      <c r="E14" s="317">
        <v>8.6822468201461112E-2</v>
      </c>
      <c r="F14" s="318">
        <v>2.6371553311553386E-2</v>
      </c>
      <c r="G14" s="314"/>
      <c r="H14" s="316"/>
      <c r="I14" s="318"/>
    </row>
    <row r="15" spans="1:9">
      <c r="A15" s="313" t="s">
        <v>275</v>
      </c>
      <c r="B15" s="314">
        <v>27400</v>
      </c>
      <c r="C15" s="315">
        <v>24479.046048789598</v>
      </c>
      <c r="D15" s="316">
        <v>37765.196374337902</v>
      </c>
      <c r="E15" s="317">
        <v>0.54275604936023458</v>
      </c>
      <c r="F15" s="318">
        <v>0.37829183847948555</v>
      </c>
      <c r="G15" s="314"/>
      <c r="H15" s="316"/>
      <c r="I15" s="318"/>
    </row>
    <row r="16" spans="1:9">
      <c r="A16" s="313" t="s">
        <v>276</v>
      </c>
      <c r="B16" s="314">
        <v>18785</v>
      </c>
      <c r="C16" s="315">
        <v>12880</v>
      </c>
      <c r="D16" s="316">
        <v>15254</v>
      </c>
      <c r="E16" s="317">
        <v>0.1843167701863353</v>
      </c>
      <c r="F16" s="318">
        <v>-0.18796912430130419</v>
      </c>
      <c r="G16" s="314"/>
      <c r="H16" s="316"/>
      <c r="I16" s="318"/>
    </row>
    <row r="17" spans="1:9">
      <c r="A17" s="313" t="s">
        <v>277</v>
      </c>
      <c r="B17" s="314">
        <v>12280.000000000002</v>
      </c>
      <c r="C17" s="315">
        <v>11040.23101</v>
      </c>
      <c r="D17" s="316">
        <v>3097.6403500000015</v>
      </c>
      <c r="E17" s="317">
        <v>-0.71942250599700075</v>
      </c>
      <c r="F17" s="318">
        <v>-0.74774915716612367</v>
      </c>
      <c r="G17" s="314"/>
      <c r="H17" s="316"/>
      <c r="I17" s="318"/>
    </row>
    <row r="18" spans="1:9" ht="15" thickBot="1">
      <c r="A18" s="313" t="s">
        <v>278</v>
      </c>
      <c r="B18" s="314">
        <v>4596</v>
      </c>
      <c r="C18" s="315">
        <v>-16494.136949999996</v>
      </c>
      <c r="D18" s="316">
        <v>12829.90208</v>
      </c>
      <c r="E18" s="994" t="s">
        <v>259</v>
      </c>
      <c r="F18" s="318">
        <v>1.7915365709312447</v>
      </c>
      <c r="G18" s="314"/>
      <c r="H18" s="316"/>
      <c r="I18" s="318"/>
    </row>
    <row r="19" spans="1:9" ht="15" thickBot="1">
      <c r="A19" s="320" t="s">
        <v>141</v>
      </c>
      <c r="B19" s="321">
        <v>785739</v>
      </c>
      <c r="C19" s="322">
        <v>815544.45157878962</v>
      </c>
      <c r="D19" s="323">
        <v>820076.81063649885</v>
      </c>
      <c r="E19" s="324">
        <v>5.5574641565339089E-3</v>
      </c>
      <c r="F19" s="325">
        <v>4.3701293478494607E-2</v>
      </c>
      <c r="G19" s="321"/>
      <c r="H19" s="323"/>
      <c r="I19" s="325"/>
    </row>
    <row r="20" spans="1:9">
      <c r="A20" s="326" t="s">
        <v>279</v>
      </c>
    </row>
    <row r="21" spans="1:9">
      <c r="A21" s="326" t="s">
        <v>280</v>
      </c>
    </row>
    <row r="22" spans="1:9">
      <c r="A22" s="326" t="s">
        <v>281</v>
      </c>
    </row>
    <row r="23" spans="1:9">
      <c r="A23" s="326" t="s">
        <v>282</v>
      </c>
    </row>
    <row r="25" spans="1:9" ht="15" thickBot="1">
      <c r="A25" s="819" t="s">
        <v>43</v>
      </c>
      <c r="B25"/>
      <c r="C25"/>
      <c r="D25"/>
      <c r="E25"/>
      <c r="F25"/>
    </row>
  </sheetData>
  <mergeCells count="6">
    <mergeCell ref="B7:D7"/>
    <mergeCell ref="E7:F7"/>
    <mergeCell ref="G7:H7"/>
    <mergeCell ref="G1:H1"/>
    <mergeCell ref="B1:D1"/>
    <mergeCell ref="E1:F1"/>
  </mergeCells>
  <hyperlinks>
    <hyperlink ref="A25" location="Index!A1" display="Back to index" xr:uid="{56C588C1-1742-4F2A-9C70-DD7B5132D7F3}"/>
  </hyperlinks>
  <pageMargins left="0.7" right="0.7" top="0.75" bottom="0.75" header="0.3" footer="0.3"/>
  <pageSetup paperSize="9" orientation="portrait" horizontalDpi="360" verticalDpi="360" r:id="rId1"/>
  <ignoredErrors>
    <ignoredError sqref="A2 A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I12"/>
  <sheetViews>
    <sheetView showGridLines="0" zoomScale="85" zoomScaleNormal="85" workbookViewId="0">
      <pane xSplit="1" topLeftCell="B1" activePane="topRight" state="frozen"/>
      <selection pane="topRight" activeCell="E24" sqref="E24"/>
    </sheetView>
  </sheetViews>
  <sheetFormatPr baseColWidth="10" defaultColWidth="11.453125" defaultRowHeight="14.5"/>
  <cols>
    <col min="1" max="1" width="61.54296875" style="11" customWidth="1"/>
    <col min="2" max="2" width="12.54296875" style="11" customWidth="1"/>
    <col min="3" max="3" width="13.36328125" style="11" customWidth="1"/>
    <col min="4" max="4" width="12.54296875" style="11" bestFit="1" customWidth="1"/>
    <col min="5" max="5" width="11.453125" style="11"/>
    <col min="6" max="6" width="9" style="11" bestFit="1" customWidth="1"/>
    <col min="7" max="7" width="15" hidden="1" customWidth="1"/>
    <col min="8" max="8" width="13.6328125" hidden="1" customWidth="1"/>
    <col min="9" max="9" width="18.6328125" hidden="1" customWidth="1"/>
    <col min="10" max="10" width="0" hidden="1" customWidth="1"/>
  </cols>
  <sheetData>
    <row r="1" spans="1:9">
      <c r="A1" s="807" t="s">
        <v>283</v>
      </c>
      <c r="B1" s="2393" t="s">
        <v>39</v>
      </c>
      <c r="C1" s="2394"/>
      <c r="D1" s="2395"/>
      <c r="E1" s="2394" t="s">
        <v>40</v>
      </c>
      <c r="F1" s="2395"/>
      <c r="G1" s="2394" t="s">
        <v>41</v>
      </c>
      <c r="H1" s="2395"/>
      <c r="I1" s="779" t="s">
        <v>40</v>
      </c>
    </row>
    <row r="2" spans="1:9" ht="15" thickBot="1">
      <c r="A2" s="809" t="s">
        <v>264</v>
      </c>
      <c r="B2" s="810" t="s">
        <v>694</v>
      </c>
      <c r="C2" s="811" t="s">
        <v>603</v>
      </c>
      <c r="D2" s="812" t="s">
        <v>695</v>
      </c>
      <c r="E2" s="813" t="s">
        <v>44</v>
      </c>
      <c r="F2" s="814" t="s">
        <v>45</v>
      </c>
      <c r="G2" s="989" t="s">
        <v>679</v>
      </c>
      <c r="H2" s="781" t="s">
        <v>680</v>
      </c>
      <c r="I2" s="290" t="s">
        <v>704</v>
      </c>
    </row>
    <row r="3" spans="1:9">
      <c r="A3" s="177" t="s">
        <v>284</v>
      </c>
      <c r="B3" s="183">
        <v>-56866</v>
      </c>
      <c r="C3" s="184">
        <v>77512</v>
      </c>
      <c r="D3" s="185">
        <v>70036</v>
      </c>
      <c r="E3" s="178">
        <v>-9.6449582000206369E-2</v>
      </c>
      <c r="F3" s="179" t="s">
        <v>259</v>
      </c>
      <c r="G3" s="281">
        <v>-56866</v>
      </c>
      <c r="H3" s="282">
        <v>70036</v>
      </c>
      <c r="I3" s="287" t="s">
        <v>285</v>
      </c>
    </row>
    <row r="4" spans="1:9" ht="15">
      <c r="A4" s="190" t="s">
        <v>286</v>
      </c>
      <c r="B4" s="183">
        <v>24014</v>
      </c>
      <c r="C4" s="184">
        <v>25422</v>
      </c>
      <c r="D4" s="185">
        <v>27212</v>
      </c>
      <c r="E4" s="178">
        <v>7.0411454645582516E-2</v>
      </c>
      <c r="F4" s="179">
        <v>0.13317231614891312</v>
      </c>
      <c r="G4" s="286">
        <v>24014</v>
      </c>
      <c r="H4" s="282">
        <v>27212</v>
      </c>
      <c r="I4" s="283">
        <v>0.13317231614891312</v>
      </c>
    </row>
    <row r="5" spans="1:9">
      <c r="A5" s="177" t="s">
        <v>287</v>
      </c>
      <c r="B5" s="183">
        <v>-5982</v>
      </c>
      <c r="C5" s="184">
        <v>5857</v>
      </c>
      <c r="D5" s="185">
        <v>-6570</v>
      </c>
      <c r="E5" s="178" t="s">
        <v>259</v>
      </c>
      <c r="F5" s="179">
        <v>9.8294884653961967E-2</v>
      </c>
      <c r="G5" s="286">
        <v>-5982</v>
      </c>
      <c r="H5" s="282">
        <v>-6570</v>
      </c>
      <c r="I5" s="287">
        <v>9.8294884653961967E-2</v>
      </c>
    </row>
    <row r="6" spans="1:9">
      <c r="A6" s="177" t="s">
        <v>288</v>
      </c>
      <c r="B6" s="183">
        <v>-8363</v>
      </c>
      <c r="C6" s="184">
        <v>22039</v>
      </c>
      <c r="D6" s="185">
        <v>22963</v>
      </c>
      <c r="E6" s="178">
        <v>4.1925677208584755E-2</v>
      </c>
      <c r="F6" s="179" t="s">
        <v>259</v>
      </c>
      <c r="G6" s="286">
        <v>-8363</v>
      </c>
      <c r="H6" s="282">
        <v>22963</v>
      </c>
      <c r="I6" s="283">
        <v>-3.7457850053808444</v>
      </c>
    </row>
    <row r="7" spans="1:9" ht="15" thickBot="1">
      <c r="A7" s="177" t="s">
        <v>289</v>
      </c>
      <c r="B7" s="183">
        <v>135257</v>
      </c>
      <c r="C7" s="184">
        <v>19630</v>
      </c>
      <c r="D7" s="185">
        <v>84127</v>
      </c>
      <c r="E7" s="178">
        <v>3.2856342333163528</v>
      </c>
      <c r="F7" s="179">
        <v>-0.37802110057150462</v>
      </c>
      <c r="G7" s="281">
        <v>146703</v>
      </c>
      <c r="H7" s="282">
        <v>88406</v>
      </c>
      <c r="I7" s="283">
        <v>-0.39738110331758725</v>
      </c>
    </row>
    <row r="8" spans="1:9" ht="15" thickBot="1">
      <c r="A8" s="180" t="s">
        <v>290</v>
      </c>
      <c r="B8" s="186">
        <v>88060</v>
      </c>
      <c r="C8" s="187">
        <v>150459.82639890473</v>
      </c>
      <c r="D8" s="188">
        <v>197768</v>
      </c>
      <c r="E8" s="181">
        <v>0.31442395444263016</v>
      </c>
      <c r="F8" s="182">
        <v>1.2458323870088575</v>
      </c>
      <c r="G8" s="288">
        <v>99506</v>
      </c>
      <c r="H8" s="285">
        <v>202047</v>
      </c>
      <c r="I8" s="289">
        <v>1.0305006733262316</v>
      </c>
    </row>
    <row r="9" spans="1:9">
      <c r="A9" s="191" t="s">
        <v>291</v>
      </c>
    </row>
    <row r="10" spans="1:9">
      <c r="A10" s="191" t="s">
        <v>292</v>
      </c>
    </row>
    <row r="12" spans="1:9" ht="15" thickBot="1">
      <c r="A12" s="819" t="s">
        <v>43</v>
      </c>
      <c r="B12"/>
      <c r="C12"/>
      <c r="D12"/>
      <c r="E12"/>
      <c r="F12"/>
    </row>
  </sheetData>
  <mergeCells count="3">
    <mergeCell ref="B1:D1"/>
    <mergeCell ref="E1:F1"/>
    <mergeCell ref="G1:H1"/>
  </mergeCells>
  <hyperlinks>
    <hyperlink ref="A12" location="Index!A1" display="Back to index" xr:uid="{F5F3D061-ADF1-46B3-8CE9-2C7AB1F7CFEF}"/>
  </hyperlinks>
  <pageMargins left="0.7" right="0.7" top="0.75" bottom="0.75" header="0.3" footer="0.3"/>
  <pageSetup paperSize="9"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B1:N39"/>
  <sheetViews>
    <sheetView showGridLines="0" zoomScale="85" zoomScaleNormal="85" workbookViewId="0">
      <pane xSplit="2" topLeftCell="C1" activePane="topRight" state="frozen"/>
      <selection pane="topRight" activeCell="G17" sqref="G17"/>
    </sheetView>
  </sheetViews>
  <sheetFormatPr baseColWidth="10" defaultColWidth="11.453125" defaultRowHeight="14.5"/>
  <cols>
    <col min="2" max="2" width="36.1796875" style="11" customWidth="1"/>
    <col min="3" max="3" width="12.453125" style="11" customWidth="1"/>
    <col min="4" max="4" width="12.54296875" style="11" customWidth="1"/>
    <col min="5" max="5" width="12.54296875" style="11" bestFit="1" customWidth="1"/>
    <col min="6" max="7" width="11.453125" style="11"/>
    <col min="10" max="10" width="17.54296875" bestFit="1" customWidth="1"/>
    <col min="12" max="12" width="21.54296875" customWidth="1"/>
  </cols>
  <sheetData>
    <row r="1" spans="2:14" s="1290" customFormat="1" ht="15" thickBot="1"/>
    <row r="2" spans="2:14">
      <c r="B2" s="2114" t="s">
        <v>939</v>
      </c>
      <c r="C2" s="2396" t="s">
        <v>39</v>
      </c>
      <c r="D2" s="2397"/>
      <c r="E2" s="2115" t="s">
        <v>263</v>
      </c>
      <c r="F2" s="2396" t="s">
        <v>294</v>
      </c>
      <c r="G2" s="2397"/>
      <c r="H2" s="2115" t="s">
        <v>263</v>
      </c>
      <c r="I2" s="2396" t="s">
        <v>295</v>
      </c>
      <c r="J2" s="2397"/>
      <c r="K2" s="2115" t="s">
        <v>263</v>
      </c>
      <c r="L2" s="2396" t="s">
        <v>867</v>
      </c>
      <c r="M2" s="2397"/>
      <c r="N2" s="2116" t="s">
        <v>263</v>
      </c>
    </row>
    <row r="3" spans="2:14" ht="13.5" customHeight="1" thickBot="1">
      <c r="B3" s="2126"/>
      <c r="C3" s="2127" t="s">
        <v>694</v>
      </c>
      <c r="D3" s="2128" t="s">
        <v>695</v>
      </c>
      <c r="E3" s="2128" t="s">
        <v>45</v>
      </c>
      <c r="F3" s="2127" t="s">
        <v>694</v>
      </c>
      <c r="G3" s="2128" t="s">
        <v>695</v>
      </c>
      <c r="H3" s="2128" t="s">
        <v>45</v>
      </c>
      <c r="I3" s="2127" t="s">
        <v>694</v>
      </c>
      <c r="J3" s="2128" t="s">
        <v>695</v>
      </c>
      <c r="K3" s="2128" t="s">
        <v>45</v>
      </c>
      <c r="L3" s="2127" t="s">
        <v>694</v>
      </c>
      <c r="M3" s="2128" t="s">
        <v>695</v>
      </c>
      <c r="N3" s="2129" t="s">
        <v>45</v>
      </c>
    </row>
    <row r="4" spans="2:14">
      <c r="B4" s="2117" t="s">
        <v>868</v>
      </c>
      <c r="C4" s="2109">
        <v>843861.54505582503</v>
      </c>
      <c r="D4" s="2110">
        <v>957336.12358536792</v>
      </c>
      <c r="E4" s="2108">
        <v>0.13447061214530875</v>
      </c>
      <c r="F4" s="2109">
        <v>454745.61573109869</v>
      </c>
      <c r="G4" s="2110">
        <v>562481.33401767048</v>
      </c>
      <c r="H4" s="2108">
        <v>0.23691425394693266</v>
      </c>
      <c r="I4" s="2109">
        <v>369574.60575641587</v>
      </c>
      <c r="J4" s="2110">
        <v>373247.64181541995</v>
      </c>
      <c r="K4" s="2108">
        <v>9.9385509767002667E-3</v>
      </c>
      <c r="L4" s="2109">
        <v>19541.323568310458</v>
      </c>
      <c r="M4" s="2110">
        <v>21607.147752277582</v>
      </c>
      <c r="N4" s="2118">
        <v>0.10571567359527312</v>
      </c>
    </row>
    <row r="5" spans="2:14">
      <c r="B5" s="2117" t="s">
        <v>869</v>
      </c>
      <c r="C5" s="2109">
        <v>-534603.25491000002</v>
      </c>
      <c r="D5" s="2110">
        <v>-550459.12006311223</v>
      </c>
      <c r="E5" s="2108">
        <v>2.9659125730129521E-2</v>
      </c>
      <c r="F5" s="2109">
        <v>-282567.48408375104</v>
      </c>
      <c r="G5" s="2110">
        <v>-270629.26825119602</v>
      </c>
      <c r="H5" s="2108">
        <v>-4.2249078556457764E-2</v>
      </c>
      <c r="I5" s="2109">
        <v>-240078.28303231308</v>
      </c>
      <c r="J5" s="2110">
        <v>-272680.16510913771</v>
      </c>
      <c r="K5" s="2108">
        <v>0.13579688118827726</v>
      </c>
      <c r="L5" s="2109">
        <v>-11957.487793935885</v>
      </c>
      <c r="M5" s="2110">
        <v>-7149.6867027785047</v>
      </c>
      <c r="N5" s="2118">
        <v>-0.40207451381180637</v>
      </c>
    </row>
    <row r="6" spans="2:14">
      <c r="B6" s="2119" t="s">
        <v>870</v>
      </c>
      <c r="C6" s="2111">
        <v>309258.29014582501</v>
      </c>
      <c r="D6" s="2112">
        <v>406877.00352225569</v>
      </c>
      <c r="E6" s="2113">
        <v>0.3156543138436172</v>
      </c>
      <c r="F6" s="2111">
        <v>172178.13164734768</v>
      </c>
      <c r="G6" s="2112">
        <v>291852.06576647446</v>
      </c>
      <c r="H6" s="2113">
        <v>0.69505884965833475</v>
      </c>
      <c r="I6" s="2111">
        <v>129496.32272410279</v>
      </c>
      <c r="J6" s="2112">
        <v>100567.47670628224</v>
      </c>
      <c r="K6" s="2113">
        <v>-0.22339511585556482</v>
      </c>
      <c r="L6" s="2111">
        <v>7583.8357743745728</v>
      </c>
      <c r="M6" s="2112">
        <v>14457.461049499077</v>
      </c>
      <c r="N6" s="2120">
        <v>0.90635207296420672</v>
      </c>
    </row>
    <row r="7" spans="2:14">
      <c r="B7" s="2117" t="s">
        <v>871</v>
      </c>
      <c r="C7" s="2109">
        <v>-102591</v>
      </c>
      <c r="D7" s="2110">
        <v>-110535.59102422591</v>
      </c>
      <c r="E7" s="2108">
        <v>7.7439453989393892E-2</v>
      </c>
      <c r="F7" s="2109">
        <v>5413.710662625881</v>
      </c>
      <c r="G7" s="2110">
        <v>-24326.414956603639</v>
      </c>
      <c r="H7" s="2108">
        <v>-5.4934826540589974</v>
      </c>
      <c r="I7" s="2109">
        <v>-105363.74964392754</v>
      </c>
      <c r="J7" s="2110">
        <v>-85540.537826234344</v>
      </c>
      <c r="K7" s="2108">
        <v>-0.18814072092806988</v>
      </c>
      <c r="L7" s="2109">
        <v>-2640.9610186983391</v>
      </c>
      <c r="M7" s="2110">
        <v>-668.63824138792916</v>
      </c>
      <c r="N7" s="2118">
        <v>-0.74682010198034521</v>
      </c>
    </row>
    <row r="8" spans="2:14" ht="15" thickBot="1">
      <c r="B8" s="2121" t="s">
        <v>939</v>
      </c>
      <c r="C8" s="2122">
        <v>206667.29014582501</v>
      </c>
      <c r="D8" s="2123">
        <v>296341.41249802976</v>
      </c>
      <c r="E8" s="2124">
        <v>0.43390573461785098</v>
      </c>
      <c r="F8" s="2122">
        <v>177591.84230997355</v>
      </c>
      <c r="G8" s="2123">
        <v>267525.6508098708</v>
      </c>
      <c r="H8" s="2124">
        <v>0.50640731764539249</v>
      </c>
      <c r="I8" s="2122">
        <v>24132.573080175251</v>
      </c>
      <c r="J8" s="2123">
        <v>15026.938880047892</v>
      </c>
      <c r="K8" s="2124">
        <v>-0.37731717085765615</v>
      </c>
      <c r="L8" s="2122">
        <v>4942.8747556762337</v>
      </c>
      <c r="M8" s="2123">
        <v>13788.822808111148</v>
      </c>
      <c r="N8" s="2125">
        <v>1.7896362925798437</v>
      </c>
    </row>
    <row r="9" spans="2:14">
      <c r="B9"/>
      <c r="C9"/>
      <c r="D9"/>
      <c r="E9"/>
      <c r="F9"/>
      <c r="G9"/>
    </row>
    <row r="10" spans="2:14">
      <c r="B10"/>
      <c r="C10"/>
      <c r="D10"/>
      <c r="E10"/>
      <c r="F10"/>
      <c r="G10"/>
    </row>
    <row r="11" spans="2:14">
      <c r="B11"/>
      <c r="C11"/>
      <c r="D11"/>
      <c r="E11"/>
      <c r="F11"/>
      <c r="G11"/>
    </row>
    <row r="12" spans="2:14">
      <c r="B12"/>
      <c r="C12"/>
      <c r="D12"/>
      <c r="E12"/>
      <c r="F12"/>
      <c r="G12"/>
    </row>
    <row r="13" spans="2:14">
      <c r="B13"/>
      <c r="C13"/>
      <c r="D13"/>
      <c r="E13"/>
      <c r="F13"/>
      <c r="G13"/>
    </row>
    <row r="14" spans="2:14">
      <c r="B14"/>
      <c r="C14"/>
      <c r="D14"/>
      <c r="E14"/>
      <c r="F14"/>
      <c r="G14"/>
    </row>
    <row r="15" spans="2:14">
      <c r="B15"/>
      <c r="C15"/>
      <c r="D15"/>
      <c r="E15"/>
      <c r="F15"/>
      <c r="G15"/>
    </row>
    <row r="16" spans="2:14">
      <c r="B16"/>
      <c r="C16"/>
      <c r="D16"/>
      <c r="E16"/>
      <c r="F16"/>
      <c r="G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sheetData>
  <mergeCells count="4">
    <mergeCell ref="L2:M2"/>
    <mergeCell ref="C2:D2"/>
    <mergeCell ref="F2:G2"/>
    <mergeCell ref="I2:J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J35"/>
  <sheetViews>
    <sheetView showGridLines="0" zoomScale="85" zoomScaleNormal="85" workbookViewId="0">
      <pane xSplit="1" topLeftCell="B1" activePane="topRight" state="frozen"/>
      <selection pane="topRight" activeCell="G1" sqref="G1:I1048576"/>
    </sheetView>
  </sheetViews>
  <sheetFormatPr baseColWidth="10" defaultColWidth="11.453125" defaultRowHeight="14.5"/>
  <cols>
    <col min="1" max="1" width="50" customWidth="1"/>
    <col min="7" max="7" width="14" hidden="1" customWidth="1"/>
    <col min="8" max="8" width="12.36328125" hidden="1" customWidth="1"/>
    <col min="9" max="9" width="23" hidden="1" customWidth="1"/>
  </cols>
  <sheetData>
    <row r="1" spans="1:10" ht="15" thickBot="1"/>
    <row r="2" spans="1:10">
      <c r="A2" s="822" t="s">
        <v>297</v>
      </c>
      <c r="B2" s="2394" t="s">
        <v>39</v>
      </c>
      <c r="C2" s="2394"/>
      <c r="D2" s="2395"/>
      <c r="E2" s="2394" t="s">
        <v>40</v>
      </c>
      <c r="F2" s="2395"/>
      <c r="G2" s="2393" t="s">
        <v>41</v>
      </c>
      <c r="H2" s="2395"/>
      <c r="I2" s="1002" t="s">
        <v>40</v>
      </c>
      <c r="J2" s="1102"/>
    </row>
    <row r="3" spans="1:10" ht="15" thickBot="1">
      <c r="A3" s="199" t="s">
        <v>197</v>
      </c>
      <c r="B3" s="823" t="s">
        <v>694</v>
      </c>
      <c r="C3" s="823" t="s">
        <v>603</v>
      </c>
      <c r="D3" s="824" t="s">
        <v>695</v>
      </c>
      <c r="E3" s="820" t="s">
        <v>44</v>
      </c>
      <c r="F3" s="821" t="s">
        <v>45</v>
      </c>
      <c r="G3" s="825" t="s">
        <v>679</v>
      </c>
      <c r="H3" s="826" t="s">
        <v>680</v>
      </c>
      <c r="I3" s="827" t="s">
        <v>697</v>
      </c>
      <c r="J3" s="1102"/>
    </row>
    <row r="4" spans="1:10">
      <c r="A4" s="192" t="s">
        <v>298</v>
      </c>
      <c r="B4" s="291">
        <v>939518</v>
      </c>
      <c r="C4" s="291">
        <v>1040066</v>
      </c>
      <c r="D4" s="292">
        <v>1029558</v>
      </c>
      <c r="E4" s="193">
        <v>-1.010320498891415E-2</v>
      </c>
      <c r="F4" s="194">
        <v>9.5836375673483687E-2</v>
      </c>
      <c r="G4" s="293">
        <v>939518</v>
      </c>
      <c r="H4" s="294">
        <v>1029558</v>
      </c>
      <c r="I4" s="295">
        <v>9.5836375673483687E-2</v>
      </c>
      <c r="J4" s="1102"/>
    </row>
    <row r="5" spans="1:10">
      <c r="A5" s="192" t="s">
        <v>299</v>
      </c>
      <c r="B5" s="291">
        <v>696065</v>
      </c>
      <c r="C5" s="291">
        <v>1042882</v>
      </c>
      <c r="D5" s="292">
        <v>835060</v>
      </c>
      <c r="E5" s="193">
        <v>-0.19927661998193469</v>
      </c>
      <c r="F5" s="194">
        <v>0.1996868108581813</v>
      </c>
      <c r="G5" s="293">
        <v>696065</v>
      </c>
      <c r="H5" s="294">
        <v>835060</v>
      </c>
      <c r="I5" s="295">
        <v>0.1996868108581813</v>
      </c>
      <c r="J5" s="1102"/>
    </row>
    <row r="6" spans="1:10">
      <c r="A6" s="192" t="s">
        <v>300</v>
      </c>
      <c r="B6" s="291">
        <v>151894</v>
      </c>
      <c r="C6" s="291">
        <v>165180</v>
      </c>
      <c r="D6" s="292">
        <v>160924</v>
      </c>
      <c r="E6" s="193">
        <v>-2.5765831214432766E-2</v>
      </c>
      <c r="F6" s="194">
        <v>5.9449352838163438E-2</v>
      </c>
      <c r="G6" s="293">
        <v>151894</v>
      </c>
      <c r="H6" s="294">
        <v>160924</v>
      </c>
      <c r="I6" s="295">
        <v>5.9449352838163438E-2</v>
      </c>
      <c r="J6" s="1102"/>
    </row>
    <row r="7" spans="1:10" ht="15" thickBot="1">
      <c r="A7" s="192" t="s">
        <v>301</v>
      </c>
      <c r="B7" s="291">
        <v>7691</v>
      </c>
      <c r="C7" s="291">
        <v>12936</v>
      </c>
      <c r="D7" s="292">
        <v>12612</v>
      </c>
      <c r="E7" s="193">
        <v>-2.504638218923938E-2</v>
      </c>
      <c r="F7" s="194">
        <v>0.63983877259134059</v>
      </c>
      <c r="G7" s="293">
        <v>7691</v>
      </c>
      <c r="H7" s="294">
        <v>12612</v>
      </c>
      <c r="I7" s="295">
        <v>0.63983877259134059</v>
      </c>
      <c r="J7" s="1102"/>
    </row>
    <row r="8" spans="1:10" ht="15" thickBot="1">
      <c r="A8" s="195" t="s">
        <v>302</v>
      </c>
      <c r="B8" s="296">
        <v>1795168</v>
      </c>
      <c r="C8" s="296">
        <v>2261064</v>
      </c>
      <c r="D8" s="297">
        <v>2038154</v>
      </c>
      <c r="E8" s="196">
        <v>-9.8586329267990602E-2</v>
      </c>
      <c r="F8" s="197">
        <v>0.13535557674824861</v>
      </c>
      <c r="G8" s="298">
        <v>1795168</v>
      </c>
      <c r="H8" s="299">
        <v>2038154</v>
      </c>
      <c r="I8" s="300">
        <v>0.13535557674824861</v>
      </c>
      <c r="J8" s="1102"/>
    </row>
    <row r="9" spans="1:10">
      <c r="A9" s="191" t="s">
        <v>303</v>
      </c>
      <c r="B9" s="198"/>
      <c r="C9" s="198"/>
      <c r="D9" s="198"/>
      <c r="E9" s="301"/>
      <c r="F9" s="301"/>
      <c r="G9" s="301"/>
      <c r="H9" s="301"/>
      <c r="I9" s="301"/>
      <c r="J9" s="1102"/>
    </row>
    <row r="10" spans="1:10" ht="15" thickBot="1">
      <c r="A10" s="327"/>
      <c r="B10" s="198"/>
      <c r="C10" s="198"/>
      <c r="D10" s="198"/>
      <c r="E10" s="328"/>
      <c r="F10" s="328"/>
      <c r="G10" s="1102"/>
      <c r="H10" s="1102"/>
      <c r="I10" s="1102"/>
      <c r="J10" s="1102"/>
    </row>
    <row r="11" spans="1:10">
      <c r="A11" s="828" t="s">
        <v>304</v>
      </c>
      <c r="B11" s="2401" t="s">
        <v>39</v>
      </c>
      <c r="C11" s="2402"/>
      <c r="D11" s="2403"/>
      <c r="E11" s="2401" t="s">
        <v>40</v>
      </c>
      <c r="F11" s="2403"/>
      <c r="G11" s="2402" t="s">
        <v>41</v>
      </c>
      <c r="H11" s="2403"/>
      <c r="I11" s="829" t="s">
        <v>40</v>
      </c>
      <c r="J11" s="1102"/>
    </row>
    <row r="12" spans="1:10" ht="15" thickBot="1">
      <c r="A12" s="830" t="s">
        <v>42</v>
      </c>
      <c r="B12" s="823" t="s">
        <v>694</v>
      </c>
      <c r="C12" s="823" t="s">
        <v>603</v>
      </c>
      <c r="D12" s="824" t="s">
        <v>695</v>
      </c>
      <c r="E12" s="831" t="s">
        <v>44</v>
      </c>
      <c r="F12" s="832" t="s">
        <v>45</v>
      </c>
      <c r="G12" s="833" t="s">
        <v>679</v>
      </c>
      <c r="H12" s="832" t="s">
        <v>680</v>
      </c>
      <c r="I12" s="329" t="s">
        <v>697</v>
      </c>
      <c r="J12" s="1102"/>
    </row>
    <row r="13" spans="1:10">
      <c r="A13" s="834" t="s">
        <v>305</v>
      </c>
      <c r="B13" s="835">
        <v>196985</v>
      </c>
      <c r="C13" s="836">
        <v>254965</v>
      </c>
      <c r="D13" s="836">
        <v>240932</v>
      </c>
      <c r="E13" s="837">
        <v>-5.503892691153689E-2</v>
      </c>
      <c r="F13" s="838">
        <v>0.22309820544711534</v>
      </c>
      <c r="G13" s="344"/>
      <c r="H13" s="345"/>
      <c r="I13" s="330"/>
      <c r="J13" s="1102"/>
    </row>
    <row r="14" spans="1:10">
      <c r="A14" s="331" t="s">
        <v>306</v>
      </c>
      <c r="B14" s="332">
        <v>110314.32785737478</v>
      </c>
      <c r="C14" s="333">
        <v>212710</v>
      </c>
      <c r="D14" s="333">
        <v>135767</v>
      </c>
      <c r="E14" s="334">
        <v>-0.36172723426261111</v>
      </c>
      <c r="F14" s="335">
        <v>0.23072861555692881</v>
      </c>
      <c r="G14" s="344"/>
      <c r="H14" s="345"/>
      <c r="I14" s="330"/>
      <c r="J14" s="1102"/>
    </row>
    <row r="15" spans="1:10">
      <c r="A15" s="331" t="s">
        <v>307</v>
      </c>
      <c r="B15" s="332">
        <v>67657.319677274907</v>
      </c>
      <c r="C15" s="333">
        <v>94647</v>
      </c>
      <c r="D15" s="333">
        <v>85073</v>
      </c>
      <c r="E15" s="334">
        <v>-0.10115481737403198</v>
      </c>
      <c r="F15" s="335">
        <v>0.25741014284629959</v>
      </c>
      <c r="G15" s="344"/>
      <c r="H15" s="345"/>
      <c r="I15" s="330"/>
      <c r="J15" s="1102"/>
    </row>
    <row r="16" spans="1:10">
      <c r="A16" s="331" t="s">
        <v>308</v>
      </c>
      <c r="B16" s="332">
        <v>51692.366620205998</v>
      </c>
      <c r="C16" s="333">
        <v>138978</v>
      </c>
      <c r="D16" s="333">
        <v>51878</v>
      </c>
      <c r="E16" s="334">
        <v>-0.62671789779677356</v>
      </c>
      <c r="F16" s="335">
        <v>3.5911178367569185E-3</v>
      </c>
      <c r="G16" s="344"/>
      <c r="H16" s="345"/>
      <c r="I16" s="330"/>
      <c r="J16" s="1102"/>
    </row>
    <row r="17" spans="1:10">
      <c r="A17" s="331" t="s">
        <v>309</v>
      </c>
      <c r="B17" s="332">
        <v>39117</v>
      </c>
      <c r="C17" s="333">
        <v>63049</v>
      </c>
      <c r="D17" s="333">
        <v>51036</v>
      </c>
      <c r="E17" s="334">
        <v>-0.19053434630208255</v>
      </c>
      <c r="F17" s="335">
        <v>0.30470128077306535</v>
      </c>
      <c r="G17" s="344"/>
      <c r="H17" s="345"/>
      <c r="I17" s="330"/>
      <c r="J17" s="1102"/>
    </row>
    <row r="18" spans="1:10">
      <c r="A18" s="331" t="s">
        <v>310</v>
      </c>
      <c r="B18" s="332">
        <v>29913.013276999991</v>
      </c>
      <c r="C18" s="333">
        <v>44734</v>
      </c>
      <c r="D18" s="333">
        <v>25790</v>
      </c>
      <c r="E18" s="334">
        <v>-0.42348102114722586</v>
      </c>
      <c r="F18" s="335">
        <v>-0.13783343185188768</v>
      </c>
      <c r="G18" s="344"/>
      <c r="H18" s="345"/>
      <c r="I18" s="330"/>
      <c r="J18" s="1102"/>
    </row>
    <row r="19" spans="1:10">
      <c r="A19" s="331" t="s">
        <v>311</v>
      </c>
      <c r="B19" s="332">
        <v>27018.3822</v>
      </c>
      <c r="C19" s="333">
        <v>27673</v>
      </c>
      <c r="D19" s="333">
        <v>26152</v>
      </c>
      <c r="E19" s="334">
        <v>-5.4963321649260988E-2</v>
      </c>
      <c r="F19" s="335">
        <v>-3.206639811320755E-2</v>
      </c>
      <c r="G19" s="344"/>
      <c r="H19" s="345"/>
      <c r="I19" s="330"/>
      <c r="J19" s="1102"/>
    </row>
    <row r="20" spans="1:10">
      <c r="A20" s="331" t="s">
        <v>312</v>
      </c>
      <c r="B20" s="332">
        <v>22925.212010986193</v>
      </c>
      <c r="C20" s="333">
        <v>35285</v>
      </c>
      <c r="D20" s="333">
        <v>27511</v>
      </c>
      <c r="E20" s="334">
        <v>-0.22032024939776107</v>
      </c>
      <c r="F20" s="335">
        <v>0.20003252257018223</v>
      </c>
      <c r="G20" s="344"/>
      <c r="H20" s="345"/>
      <c r="I20" s="330"/>
      <c r="J20" s="1102"/>
    </row>
    <row r="21" spans="1:10">
      <c r="A21" s="331" t="s">
        <v>313</v>
      </c>
      <c r="B21" s="332">
        <v>20930.549713438602</v>
      </c>
      <c r="C21" s="333">
        <v>25997</v>
      </c>
      <c r="D21" s="333">
        <v>25116</v>
      </c>
      <c r="E21" s="334">
        <v>-3.38885255991076E-2</v>
      </c>
      <c r="F21" s="335">
        <v>0.19996848357375452</v>
      </c>
      <c r="G21" s="344"/>
      <c r="H21" s="345"/>
      <c r="I21" s="330"/>
      <c r="J21" s="1102"/>
    </row>
    <row r="22" spans="1:10">
      <c r="A22" s="331" t="s">
        <v>314</v>
      </c>
      <c r="B22" s="332">
        <v>19077.377337836002</v>
      </c>
      <c r="C22" s="333">
        <v>22848</v>
      </c>
      <c r="D22" s="333">
        <v>32993</v>
      </c>
      <c r="E22" s="334">
        <v>0.4440213585434174</v>
      </c>
      <c r="F22" s="335">
        <v>0.72943059288161494</v>
      </c>
      <c r="G22" s="344"/>
      <c r="H22" s="345"/>
      <c r="I22" s="330"/>
      <c r="J22" s="1102"/>
    </row>
    <row r="23" spans="1:10">
      <c r="A23" s="331" t="s">
        <v>315</v>
      </c>
      <c r="B23" s="332">
        <v>15475.832473863898</v>
      </c>
      <c r="C23" s="333">
        <v>16365</v>
      </c>
      <c r="D23" s="333">
        <v>15789</v>
      </c>
      <c r="E23" s="334">
        <v>-3.5197066911090702E-2</v>
      </c>
      <c r="F23" s="335">
        <v>2.0235908256631019E-2</v>
      </c>
      <c r="G23" s="344"/>
      <c r="H23" s="345"/>
      <c r="I23" s="330"/>
      <c r="J23" s="1102"/>
    </row>
    <row r="24" spans="1:10">
      <c r="A24" s="331" t="s">
        <v>316</v>
      </c>
      <c r="B24" s="332">
        <v>13011.919577249699</v>
      </c>
      <c r="C24" s="333">
        <v>14271</v>
      </c>
      <c r="D24" s="333">
        <v>13086</v>
      </c>
      <c r="E24" s="334">
        <v>-8.3035526592390108E-2</v>
      </c>
      <c r="F24" s="335">
        <v>5.693273948589761E-3</v>
      </c>
      <c r="G24" s="344"/>
      <c r="H24" s="345"/>
      <c r="I24" s="330"/>
      <c r="J24" s="1102"/>
    </row>
    <row r="25" spans="1:10">
      <c r="A25" s="331" t="s">
        <v>317</v>
      </c>
      <c r="B25" s="332">
        <v>10549.511630597899</v>
      </c>
      <c r="C25" s="333">
        <v>14865</v>
      </c>
      <c r="D25" s="333">
        <v>11497</v>
      </c>
      <c r="E25" s="334">
        <v>-0.22657248570467536</v>
      </c>
      <c r="F25" s="335">
        <v>8.9813481664307249E-2</v>
      </c>
      <c r="G25" s="344"/>
      <c r="H25" s="345"/>
      <c r="I25" s="330"/>
      <c r="J25" s="1102"/>
    </row>
    <row r="26" spans="1:10">
      <c r="A26" s="331" t="s">
        <v>318</v>
      </c>
      <c r="B26" s="332">
        <v>7692.5077350602987</v>
      </c>
      <c r="C26" s="333">
        <v>12225</v>
      </c>
      <c r="D26" s="333">
        <v>8730</v>
      </c>
      <c r="E26" s="334">
        <v>-0.28588957055214725</v>
      </c>
      <c r="F26" s="335">
        <v>0.13487048705990912</v>
      </c>
      <c r="G26" s="344"/>
      <c r="H26" s="345"/>
      <c r="I26" s="330"/>
      <c r="J26" s="1102"/>
    </row>
    <row r="27" spans="1:10">
      <c r="A27" s="331" t="s">
        <v>319</v>
      </c>
      <c r="B27" s="332">
        <v>8290.8441586596</v>
      </c>
      <c r="C27" s="333">
        <v>8629</v>
      </c>
      <c r="D27" s="333">
        <v>8750</v>
      </c>
      <c r="E27" s="334">
        <v>1.4022482327036734E-2</v>
      </c>
      <c r="F27" s="335">
        <v>5.5381072488357219E-2</v>
      </c>
      <c r="G27" s="344"/>
      <c r="H27" s="345"/>
      <c r="I27" s="330"/>
      <c r="J27" s="1102"/>
    </row>
    <row r="28" spans="1:10">
      <c r="A28" s="331" t="s">
        <v>320</v>
      </c>
      <c r="B28" s="332">
        <v>4506.1445956764001</v>
      </c>
      <c r="C28" s="333">
        <v>5368</v>
      </c>
      <c r="D28" s="333">
        <v>5162</v>
      </c>
      <c r="E28" s="334">
        <v>-3.8375558867362103E-2</v>
      </c>
      <c r="F28" s="335">
        <v>0.14554690609637477</v>
      </c>
      <c r="G28" s="344"/>
      <c r="H28" s="345"/>
      <c r="I28" s="330"/>
      <c r="J28" s="1102"/>
    </row>
    <row r="29" spans="1:10" ht="15.5" thickBot="1">
      <c r="A29" s="839" t="s">
        <v>321</v>
      </c>
      <c r="B29" s="840">
        <v>50908</v>
      </c>
      <c r="C29" s="841">
        <v>50273</v>
      </c>
      <c r="D29" s="841">
        <v>69798</v>
      </c>
      <c r="E29" s="842">
        <v>0.38837944821275827</v>
      </c>
      <c r="F29" s="843">
        <v>0.37106152274691606</v>
      </c>
      <c r="G29" s="344"/>
      <c r="H29" s="345"/>
      <c r="I29" s="330"/>
      <c r="J29" s="1102"/>
    </row>
    <row r="30" spans="1:10" ht="15" thickBot="1">
      <c r="A30" s="336" t="s">
        <v>322</v>
      </c>
      <c r="B30" s="337">
        <v>696065.30886522413</v>
      </c>
      <c r="C30" s="338">
        <v>1042882</v>
      </c>
      <c r="D30" s="338">
        <v>835060</v>
      </c>
      <c r="E30" s="339">
        <v>-0.19927661998193469</v>
      </c>
      <c r="F30" s="340">
        <v>0.19968627852086906</v>
      </c>
      <c r="G30" s="341"/>
      <c r="H30" s="342"/>
      <c r="I30" s="343"/>
      <c r="J30" s="1102"/>
    </row>
    <row r="31" spans="1:10" ht="14.75" customHeight="1">
      <c r="A31" s="2399" t="s">
        <v>323</v>
      </c>
      <c r="B31" s="2399"/>
      <c r="C31" s="2399"/>
      <c r="D31" s="2399"/>
      <c r="E31" s="2399"/>
      <c r="F31" s="2399"/>
      <c r="G31" s="2399"/>
      <c r="H31" s="2399"/>
      <c r="I31" s="2399"/>
      <c r="J31" s="1102"/>
    </row>
    <row r="32" spans="1:10">
      <c r="A32" s="2400"/>
      <c r="B32" s="2400"/>
      <c r="C32" s="2400"/>
      <c r="D32" s="2400"/>
      <c r="E32" s="2400"/>
      <c r="F32" s="2400"/>
      <c r="G32" s="2400"/>
      <c r="H32" s="2400"/>
      <c r="I32" s="2400"/>
      <c r="J32" s="1102"/>
    </row>
    <row r="33" spans="1:10">
      <c r="A33" s="1102"/>
      <c r="B33" s="1102"/>
      <c r="C33" s="1102"/>
      <c r="D33" s="1102"/>
      <c r="E33" s="1102"/>
      <c r="F33" s="1102"/>
      <c r="G33" s="1102"/>
      <c r="H33" s="1102"/>
      <c r="I33" s="1102"/>
      <c r="J33" s="1102"/>
    </row>
    <row r="34" spans="1:10" ht="15" thickBot="1">
      <c r="A34" s="1198" t="s">
        <v>43</v>
      </c>
      <c r="B34" s="1102"/>
      <c r="C34" s="1102"/>
      <c r="D34" s="1102"/>
      <c r="E34" s="1102"/>
      <c r="F34" s="1102"/>
      <c r="G34" s="1102"/>
      <c r="H34" s="1102"/>
      <c r="I34" s="1102"/>
      <c r="J34" s="1102"/>
    </row>
    <row r="35" spans="1:10">
      <c r="A35" s="2398"/>
      <c r="B35" s="2398"/>
      <c r="C35" s="2398"/>
      <c r="D35" s="2398"/>
      <c r="E35" s="2398"/>
      <c r="F35" s="2398"/>
      <c r="G35" s="1102"/>
      <c r="H35" s="1102"/>
      <c r="I35" s="1102"/>
      <c r="J35" s="1102"/>
    </row>
  </sheetData>
  <mergeCells count="8">
    <mergeCell ref="B2:D2"/>
    <mergeCell ref="E2:F2"/>
    <mergeCell ref="G2:H2"/>
    <mergeCell ref="A35:F35"/>
    <mergeCell ref="A31:I32"/>
    <mergeCell ref="B11:D11"/>
    <mergeCell ref="E11:F11"/>
    <mergeCell ref="G11:H11"/>
  </mergeCells>
  <hyperlinks>
    <hyperlink ref="A34" location="Index!A1" display="Back to index" xr:uid="{9618FF02-DA3F-46E3-8A5C-07CE3422B5F5}"/>
  </hyperlinks>
  <pageMargins left="0.7" right="0.7" top="0.75" bottom="0.75" header="0.3" footer="0.3"/>
  <pageSetup paperSize="9" orientation="portrait" horizontalDpi="360" verticalDpi="360" r:id="rId1"/>
  <ignoredErrors>
    <ignoredError sqref="A3 A1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dimension ref="A1:J28"/>
  <sheetViews>
    <sheetView showGridLines="0" zoomScale="85" zoomScaleNormal="85" workbookViewId="0">
      <selection activeCell="H18" sqref="H18"/>
    </sheetView>
  </sheetViews>
  <sheetFormatPr baseColWidth="10" defaultColWidth="11.453125" defaultRowHeight="14.5"/>
  <cols>
    <col min="1" max="1" width="32.54296875" customWidth="1"/>
    <col min="2" max="2" width="13.36328125" bestFit="1" customWidth="1"/>
    <col min="5" max="5" width="12.453125" customWidth="1"/>
    <col min="6" max="6" width="12.6328125" customWidth="1"/>
    <col min="8" max="8" width="13.453125" customWidth="1"/>
    <col min="9" max="9" width="19" bestFit="1" customWidth="1"/>
  </cols>
  <sheetData>
    <row r="1" spans="1:10" ht="15" thickBot="1"/>
    <row r="2" spans="1:10">
      <c r="A2" s="2131" t="s">
        <v>74</v>
      </c>
      <c r="B2" s="2333" t="s">
        <v>39</v>
      </c>
      <c r="C2" s="2334"/>
      <c r="D2" s="2335"/>
      <c r="E2" s="2333" t="s">
        <v>40</v>
      </c>
      <c r="F2" s="2335"/>
      <c r="J2" s="1102"/>
    </row>
    <row r="3" spans="1:10">
      <c r="A3" s="1200" t="s">
        <v>42</v>
      </c>
      <c r="B3" s="2336"/>
      <c r="C3" s="2337"/>
      <c r="D3" s="2338"/>
      <c r="E3" s="2336"/>
      <c r="F3" s="2338"/>
      <c r="J3" s="1102"/>
    </row>
    <row r="4" spans="1:10" ht="15" thickBot="1">
      <c r="A4" s="1169" t="s">
        <v>43</v>
      </c>
      <c r="B4" s="1111" t="s">
        <v>694</v>
      </c>
      <c r="C4" s="1201" t="s">
        <v>603</v>
      </c>
      <c r="D4" s="1201" t="s">
        <v>695</v>
      </c>
      <c r="E4" s="1111" t="s">
        <v>44</v>
      </c>
      <c r="F4" s="1112" t="s">
        <v>45</v>
      </c>
      <c r="J4" s="1102"/>
    </row>
    <row r="5" spans="1:10" ht="16.5">
      <c r="A5" s="1204" t="s">
        <v>707</v>
      </c>
      <c r="B5" s="1205">
        <v>1795168</v>
      </c>
      <c r="C5" s="1205">
        <v>2261064</v>
      </c>
      <c r="D5" s="1205">
        <v>2038154</v>
      </c>
      <c r="E5" s="1206">
        <v>-9.8586329267990602E-2</v>
      </c>
      <c r="F5" s="1207">
        <v>0.13535557674824861</v>
      </c>
      <c r="J5" s="1102"/>
    </row>
    <row r="6" spans="1:10" ht="16.5">
      <c r="A6" s="1208" t="s">
        <v>708</v>
      </c>
      <c r="B6" s="1205">
        <v>3799381</v>
      </c>
      <c r="C6" s="1205">
        <v>4587457</v>
      </c>
      <c r="D6" s="1205">
        <v>4602331</v>
      </c>
      <c r="E6" s="1206">
        <v>3.2423192195589756E-3</v>
      </c>
      <c r="F6" s="1207">
        <v>0.2113370572732769</v>
      </c>
      <c r="J6" s="1102"/>
    </row>
    <row r="7" spans="1:10" ht="17" thickBot="1">
      <c r="A7" s="1209" t="s">
        <v>709</v>
      </c>
      <c r="B7" s="1210">
        <v>0.47248959764761683</v>
      </c>
      <c r="C7" s="1210">
        <v>0.49287960628295807</v>
      </c>
      <c r="D7" s="1210">
        <v>0.44285254580776567</v>
      </c>
      <c r="E7" s="711" t="s">
        <v>705</v>
      </c>
      <c r="F7" s="712" t="s">
        <v>706</v>
      </c>
      <c r="J7" s="1102"/>
    </row>
    <row r="8" spans="1:10" ht="30.65" customHeight="1">
      <c r="A8" s="2407" t="s">
        <v>324</v>
      </c>
      <c r="B8" s="2407"/>
      <c r="C8" s="2407"/>
      <c r="D8" s="2407"/>
      <c r="E8" s="2407"/>
      <c r="F8" s="2407"/>
      <c r="G8" s="2407"/>
      <c r="H8" s="2407"/>
      <c r="I8" s="2407"/>
      <c r="J8" s="1102"/>
    </row>
    <row r="9" spans="1:10" ht="28.25" customHeight="1">
      <c r="A9" s="2410" t="s">
        <v>325</v>
      </c>
      <c r="B9" s="2410"/>
      <c r="C9" s="2410"/>
      <c r="D9" s="2410"/>
      <c r="E9" s="2410"/>
      <c r="F9" s="2410"/>
      <c r="G9" s="2410"/>
      <c r="H9" s="2410"/>
      <c r="I9" s="2410"/>
      <c r="J9" s="1102"/>
    </row>
    <row r="10" spans="1:10">
      <c r="A10" s="2407" t="s">
        <v>326</v>
      </c>
      <c r="B10" s="2407"/>
      <c r="C10" s="2407"/>
      <c r="D10" s="2407"/>
      <c r="E10" s="2407"/>
      <c r="F10" s="2407"/>
      <c r="G10" s="1211"/>
      <c r="H10" s="1211"/>
      <c r="I10" s="1211"/>
      <c r="J10" s="1102"/>
    </row>
    <row r="11" spans="1:10" ht="15" customHeight="1">
      <c r="A11" s="1212"/>
      <c r="B11" s="1212"/>
      <c r="C11" s="1212"/>
      <c r="D11" s="1212"/>
      <c r="E11" s="1212"/>
      <c r="F11" s="1212"/>
      <c r="G11" s="1101"/>
      <c r="H11" s="1101"/>
      <c r="I11" s="1101"/>
      <c r="J11" s="1102"/>
    </row>
    <row r="12" spans="1:10">
      <c r="A12" s="1102"/>
      <c r="B12" s="1102"/>
      <c r="C12" s="1102"/>
      <c r="D12" s="1102"/>
      <c r="E12" s="1102"/>
      <c r="F12" s="1102"/>
      <c r="G12" s="1102"/>
      <c r="H12" s="1102"/>
      <c r="I12" s="1102"/>
      <c r="J12" s="1102"/>
    </row>
    <row r="13" spans="1:10" ht="15" thickBot="1">
      <c r="A13" s="1146"/>
      <c r="B13" s="1146"/>
      <c r="C13" s="1146"/>
      <c r="D13" s="1146"/>
      <c r="E13" s="1146"/>
      <c r="F13" s="1146"/>
      <c r="G13" s="1146"/>
      <c r="H13" s="1146"/>
      <c r="I13" s="1102"/>
      <c r="J13" s="1102"/>
    </row>
    <row r="14" spans="1:10" ht="27.65" customHeight="1">
      <c r="A14" s="1213" t="s">
        <v>710</v>
      </c>
      <c r="B14" s="2408" t="s">
        <v>327</v>
      </c>
      <c r="C14" s="2405" t="s">
        <v>275</v>
      </c>
      <c r="D14" s="2405" t="s">
        <v>328</v>
      </c>
      <c r="E14" s="2405" t="s">
        <v>125</v>
      </c>
      <c r="F14" s="2405" t="s">
        <v>329</v>
      </c>
      <c r="G14" s="2405" t="s">
        <v>330</v>
      </c>
      <c r="H14" s="2411" t="s">
        <v>111</v>
      </c>
      <c r="I14" s="1102"/>
      <c r="J14" s="1102"/>
    </row>
    <row r="15" spans="1:10" ht="32.75" customHeight="1" thickBot="1">
      <c r="A15" s="1005" t="s">
        <v>43</v>
      </c>
      <c r="B15" s="2409"/>
      <c r="C15" s="2406"/>
      <c r="D15" s="2406"/>
      <c r="E15" s="2406"/>
      <c r="F15" s="2406"/>
      <c r="G15" s="2406"/>
      <c r="H15" s="2412"/>
      <c r="I15" s="1102"/>
      <c r="J15" s="1102"/>
    </row>
    <row r="16" spans="1:10">
      <c r="A16" s="1214" t="s">
        <v>694</v>
      </c>
      <c r="B16" s="1215">
        <v>0.40619533804130986</v>
      </c>
      <c r="C16" s="1216">
        <v>0.5988039169179683</v>
      </c>
      <c r="D16" s="1216">
        <v>0.52986053880940809</v>
      </c>
      <c r="E16" s="1216">
        <v>0.78971832838787948</v>
      </c>
      <c r="F16" s="1216">
        <v>6.8157805923810877E-2</v>
      </c>
      <c r="G16" s="1216">
        <v>0.5449147464182601</v>
      </c>
      <c r="H16" s="1217">
        <v>0.41025716031715059</v>
      </c>
      <c r="I16" s="1102"/>
      <c r="J16" s="1102"/>
    </row>
    <row r="17" spans="1:10">
      <c r="A17" s="1214" t="s">
        <v>603</v>
      </c>
      <c r="B17" s="1218">
        <v>0.41884227896986087</v>
      </c>
      <c r="C17" s="1219">
        <v>0.64501047468192729</v>
      </c>
      <c r="D17" s="1219">
        <v>0.5229791630730416</v>
      </c>
      <c r="E17" s="1219">
        <v>0.93265504623982953</v>
      </c>
      <c r="F17" s="1219">
        <v>0.10027490923355474</v>
      </c>
      <c r="G17" s="1219">
        <v>0.46131503425291615</v>
      </c>
      <c r="H17" s="1220">
        <v>0.4344129828471931</v>
      </c>
      <c r="I17" s="1102"/>
      <c r="J17" s="1102"/>
    </row>
    <row r="18" spans="1:10" ht="15" thickBot="1">
      <c r="A18" s="1221" t="s">
        <v>695</v>
      </c>
      <c r="B18" s="1222">
        <v>0.36801237732048592</v>
      </c>
      <c r="C18" s="1223">
        <v>0.60232524667764786</v>
      </c>
      <c r="D18" s="1223">
        <v>0.54124701456565782</v>
      </c>
      <c r="E18" s="1224">
        <v>0.9322701860507745</v>
      </c>
      <c r="F18" s="1224">
        <v>0.30711445829191836</v>
      </c>
      <c r="G18" s="1224">
        <v>0.49585688415738355</v>
      </c>
      <c r="H18" s="1225">
        <v>0.46093935871399044</v>
      </c>
      <c r="I18" s="1102"/>
      <c r="J18" s="1102"/>
    </row>
    <row r="19" spans="1:10" ht="15" thickBot="1">
      <c r="A19" s="1226" t="s">
        <v>711</v>
      </c>
      <c r="B19" s="1227" t="s">
        <v>713</v>
      </c>
      <c r="C19" s="1228" t="s">
        <v>714</v>
      </c>
      <c r="D19" s="1228" t="s">
        <v>715</v>
      </c>
      <c r="E19" s="1228" t="s">
        <v>716</v>
      </c>
      <c r="F19" s="1228" t="s">
        <v>717</v>
      </c>
      <c r="G19" s="1228" t="s">
        <v>718</v>
      </c>
      <c r="H19" s="1229" t="s">
        <v>719</v>
      </c>
      <c r="I19" s="1102"/>
      <c r="J19" s="1102"/>
    </row>
    <row r="20" spans="1:10" ht="15" thickBot="1">
      <c r="A20" s="1230" t="s">
        <v>712</v>
      </c>
      <c r="B20" s="1231" t="s">
        <v>720</v>
      </c>
      <c r="C20" s="1232" t="s">
        <v>721</v>
      </c>
      <c r="D20" s="1232" t="s">
        <v>722</v>
      </c>
      <c r="E20" s="1232" t="s">
        <v>723</v>
      </c>
      <c r="F20" s="1232" t="s">
        <v>724</v>
      </c>
      <c r="G20" s="1232" t="s">
        <v>725</v>
      </c>
      <c r="H20" s="1229" t="s">
        <v>726</v>
      </c>
      <c r="I20" s="1102"/>
      <c r="J20" s="1102"/>
    </row>
    <row r="21" spans="1:10" s="346" customFormat="1" ht="13.5" hidden="1" thickBot="1">
      <c r="A21" s="239"/>
      <c r="B21" s="239"/>
      <c r="C21" s="239"/>
      <c r="D21" s="239"/>
      <c r="E21" s="239"/>
      <c r="F21" s="239"/>
      <c r="G21" s="239"/>
      <c r="H21" s="239"/>
      <c r="I21" s="239"/>
      <c r="J21" s="239"/>
    </row>
    <row r="22" spans="1:10" s="346" customFormat="1" ht="13" hidden="1">
      <c r="A22" s="1233" t="s">
        <v>727</v>
      </c>
      <c r="B22" s="1234"/>
      <c r="C22" s="1235"/>
      <c r="D22" s="1235"/>
      <c r="E22" s="1235"/>
      <c r="F22" s="1235"/>
      <c r="G22" s="1235"/>
      <c r="H22" s="1236"/>
      <c r="I22" s="239"/>
      <c r="J22" s="239"/>
    </row>
    <row r="23" spans="1:10" s="346" customFormat="1" ht="13.5" hidden="1" thickBot="1">
      <c r="A23" s="1237" t="s">
        <v>728</v>
      </c>
      <c r="B23" s="1238"/>
      <c r="C23" s="1239"/>
      <c r="D23" s="1239"/>
      <c r="E23" s="1239"/>
      <c r="F23" s="1239"/>
      <c r="G23" s="1239"/>
      <c r="H23" s="1240"/>
      <c r="I23" s="239"/>
      <c r="J23" s="239"/>
    </row>
    <row r="24" spans="1:10" s="346" customFormat="1" ht="26.5" hidden="1" thickBot="1">
      <c r="A24" s="1241" t="s">
        <v>729</v>
      </c>
      <c r="B24" s="1242"/>
      <c r="C24" s="1243"/>
      <c r="D24" s="1243"/>
      <c r="E24" s="1243"/>
      <c r="F24" s="1243"/>
      <c r="G24" s="1243"/>
      <c r="H24" s="1244"/>
      <c r="I24" s="239"/>
      <c r="J24" s="239"/>
    </row>
    <row r="25" spans="1:10" ht="57" customHeight="1">
      <c r="A25" s="2404" t="s">
        <v>331</v>
      </c>
      <c r="B25" s="2404"/>
      <c r="C25" s="2404"/>
      <c r="D25" s="2404"/>
      <c r="E25" s="2404"/>
      <c r="F25" s="2404"/>
      <c r="G25" s="2404"/>
      <c r="H25" s="2404"/>
      <c r="I25" s="1102"/>
      <c r="J25" s="1102"/>
    </row>
    <row r="26" spans="1:10">
      <c r="A26" s="1102"/>
      <c r="B26" s="1102"/>
      <c r="C26" s="1102"/>
      <c r="D26" s="1102"/>
      <c r="E26" s="1102"/>
      <c r="F26" s="1102"/>
      <c r="G26" s="1102"/>
      <c r="H26" s="1102"/>
      <c r="I26" s="1102"/>
      <c r="J26" s="1102"/>
    </row>
    <row r="27" spans="1:10">
      <c r="A27" s="1102"/>
      <c r="B27" s="1102"/>
      <c r="C27" s="1102"/>
      <c r="D27" s="1102"/>
      <c r="E27" s="1102"/>
      <c r="F27" s="1102"/>
      <c r="G27" s="1102"/>
      <c r="H27" s="1102"/>
      <c r="I27" s="1102"/>
      <c r="J27" s="1102"/>
    </row>
    <row r="28" spans="1:10">
      <c r="A28" s="1102"/>
      <c r="B28" s="1102"/>
      <c r="C28" s="1102"/>
      <c r="D28" s="1102"/>
      <c r="E28" s="1102"/>
      <c r="F28" s="1102"/>
      <c r="G28" s="1102"/>
      <c r="H28" s="1102"/>
      <c r="I28" s="1102"/>
      <c r="J28" s="1102"/>
    </row>
  </sheetData>
  <mergeCells count="13">
    <mergeCell ref="A25:H25"/>
    <mergeCell ref="B2:D3"/>
    <mergeCell ref="E2:F3"/>
    <mergeCell ref="F14:F15"/>
    <mergeCell ref="E14:E15"/>
    <mergeCell ref="D14:D15"/>
    <mergeCell ref="C14:C15"/>
    <mergeCell ref="A8:I8"/>
    <mergeCell ref="B14:B15"/>
    <mergeCell ref="A9:I9"/>
    <mergeCell ref="A10:F10"/>
    <mergeCell ref="H14:H15"/>
    <mergeCell ref="G14:G15"/>
  </mergeCells>
  <hyperlinks>
    <hyperlink ref="A4" location="Index!A1" display="Back to index" xr:uid="{C88F38BD-AE47-4175-A246-BDF5476BE30B}"/>
    <hyperlink ref="A15" location="Index!A1" display="Back to index" xr:uid="{27B678E1-856A-45A9-A11A-8384CF1A781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2:F44"/>
  <sheetViews>
    <sheetView showGridLines="0" topLeftCell="B1" zoomScale="80" zoomScaleNormal="80" workbookViewId="0">
      <selection activeCell="C24" sqref="C24"/>
    </sheetView>
  </sheetViews>
  <sheetFormatPr baseColWidth="10" defaultColWidth="11.453125" defaultRowHeight="14.5"/>
  <cols>
    <col min="1" max="1" width="71.1796875" style="11" customWidth="1"/>
    <col min="2" max="4" width="14.6328125" style="11" bestFit="1" customWidth="1"/>
    <col min="5" max="6" width="11.453125" style="11"/>
  </cols>
  <sheetData>
    <row r="2" spans="1:6">
      <c r="B2" s="1582" t="s">
        <v>332</v>
      </c>
      <c r="C2" s="1582"/>
      <c r="D2" s="1582"/>
    </row>
    <row r="3" spans="1:6">
      <c r="B3" s="1582" t="s">
        <v>783</v>
      </c>
      <c r="D3" s="1582"/>
    </row>
    <row r="4" spans="1:6" ht="15" thickBot="1"/>
    <row r="5" spans="1:6" ht="17" customHeight="1">
      <c r="A5" s="857" t="s">
        <v>336</v>
      </c>
      <c r="B5" s="2417" t="s">
        <v>41</v>
      </c>
      <c r="C5" s="2418"/>
      <c r="D5" s="2419"/>
      <c r="E5" s="2417" t="s">
        <v>333</v>
      </c>
      <c r="F5" s="2419"/>
    </row>
    <row r="6" spans="1:6">
      <c r="A6" s="33" t="s">
        <v>42</v>
      </c>
      <c r="B6" s="2420"/>
      <c r="C6" s="2421"/>
      <c r="D6" s="2422"/>
      <c r="E6" s="2420"/>
      <c r="F6" s="2422"/>
    </row>
    <row r="7" spans="1:6" ht="15" thickBot="1">
      <c r="A7" s="845" t="s">
        <v>43</v>
      </c>
      <c r="B7" s="872" t="s">
        <v>679</v>
      </c>
      <c r="C7" s="873" t="s">
        <v>335</v>
      </c>
      <c r="D7" s="874" t="s">
        <v>680</v>
      </c>
      <c r="E7" s="1090" t="s">
        <v>44</v>
      </c>
      <c r="F7" s="672" t="s">
        <v>45</v>
      </c>
    </row>
    <row r="8" spans="1:6">
      <c r="A8" s="1576" t="s">
        <v>336</v>
      </c>
      <c r="B8" s="846">
        <v>1318992.8800799998</v>
      </c>
      <c r="C8" s="846">
        <v>1318992.8800799998</v>
      </c>
      <c r="D8" s="847">
        <v>1318992.8800799998</v>
      </c>
      <c r="E8" s="848">
        <f t="shared" ref="E8:E17" si="0">+D8/C8-1</f>
        <v>0</v>
      </c>
      <c r="F8" s="849">
        <f t="shared" ref="F8:F17" si="1">+D8/B8-1</f>
        <v>0</v>
      </c>
    </row>
    <row r="9" spans="1:6">
      <c r="A9" s="1577" t="s">
        <v>337</v>
      </c>
      <c r="B9" s="403">
        <v>-207700.07642999999</v>
      </c>
      <c r="C9" s="403">
        <v>-207517.88443000001</v>
      </c>
      <c r="D9" s="282">
        <v>-208040.89231999998</v>
      </c>
      <c r="E9" s="404">
        <f t="shared" si="0"/>
        <v>2.5203027268543288E-3</v>
      </c>
      <c r="F9" s="405">
        <f t="shared" si="1"/>
        <v>1.6409040182268075E-3</v>
      </c>
    </row>
    <row r="10" spans="1:6">
      <c r="A10" s="1577" t="s">
        <v>338</v>
      </c>
      <c r="B10" s="403">
        <v>227361.07091000001</v>
      </c>
      <c r="C10" s="403">
        <v>231556.08759000001</v>
      </c>
      <c r="D10" s="282">
        <v>226188.95397</v>
      </c>
      <c r="E10" s="404">
        <f t="shared" si="0"/>
        <v>-2.3178546830102009E-2</v>
      </c>
      <c r="F10" s="405">
        <f t="shared" si="1"/>
        <v>-5.1553106048836117E-3</v>
      </c>
    </row>
    <row r="11" spans="1:6" ht="16.5">
      <c r="A11" s="1577" t="s">
        <v>773</v>
      </c>
      <c r="B11" s="403">
        <v>21292613.999999996</v>
      </c>
      <c r="C11" s="403">
        <v>23702589.999999996</v>
      </c>
      <c r="D11" s="282">
        <v>23603000.999999996</v>
      </c>
      <c r="E11" s="404">
        <f t="shared" si="0"/>
        <v>-4.2016083474422095E-3</v>
      </c>
      <c r="F11" s="405">
        <f t="shared" si="1"/>
        <v>0.10850649901416531</v>
      </c>
    </row>
    <row r="12" spans="1:6" ht="16.5">
      <c r="A12" s="1577" t="s">
        <v>774</v>
      </c>
      <c r="B12" s="403">
        <v>493113</v>
      </c>
      <c r="C12" s="403">
        <v>471171</v>
      </c>
      <c r="D12" s="282">
        <v>514951</v>
      </c>
      <c r="E12" s="404">
        <f t="shared" si="0"/>
        <v>9.2917433373446157E-2</v>
      </c>
      <c r="F12" s="405">
        <f t="shared" si="1"/>
        <v>4.4285995299251812E-2</v>
      </c>
    </row>
    <row r="13" spans="1:6" ht="16.5">
      <c r="A13" s="1577" t="s">
        <v>775</v>
      </c>
      <c r="B13" s="403">
        <v>1971343.4861854922</v>
      </c>
      <c r="C13" s="403">
        <v>2128731.7944585658</v>
      </c>
      <c r="D13" s="282">
        <v>1908631.8075872564</v>
      </c>
      <c r="E13" s="404">
        <f t="shared" si="0"/>
        <v>-0.10339488865824498</v>
      </c>
      <c r="F13" s="405">
        <f t="shared" si="1"/>
        <v>-3.1811644717269272E-2</v>
      </c>
    </row>
    <row r="14" spans="1:6">
      <c r="A14" s="1577" t="s">
        <v>339</v>
      </c>
      <c r="B14" s="403">
        <v>0</v>
      </c>
      <c r="C14" s="403">
        <v>0</v>
      </c>
      <c r="D14" s="282">
        <v>0</v>
      </c>
      <c r="E14" s="1249"/>
      <c r="F14" s="1250"/>
    </row>
    <row r="15" spans="1:6">
      <c r="A15" s="1577" t="s">
        <v>341</v>
      </c>
      <c r="B15" s="403">
        <v>5695192.1314169094</v>
      </c>
      <c r="C15" s="403">
        <v>5770556.7109854231</v>
      </c>
      <c r="D15" s="282">
        <v>5649060.3132478138</v>
      </c>
      <c r="E15" s="404">
        <f t="shared" si="0"/>
        <v>-2.1054536645713218E-2</v>
      </c>
      <c r="F15" s="405">
        <f t="shared" si="1"/>
        <v>-8.1001337803187079E-3</v>
      </c>
    </row>
    <row r="16" spans="1:6" ht="17.149999999999999" customHeight="1">
      <c r="A16" s="1578" t="s">
        <v>342</v>
      </c>
      <c r="B16" s="403">
        <v>-727620.12286362622</v>
      </c>
      <c r="C16" s="403">
        <v>-889245.7810723111</v>
      </c>
      <c r="D16" s="282">
        <v>-1002770.142000271</v>
      </c>
      <c r="E16" s="404">
        <f t="shared" si="0"/>
        <v>0.12766364861586954</v>
      </c>
      <c r="F16" s="405">
        <f t="shared" si="1"/>
        <v>0.37815064549584299</v>
      </c>
    </row>
    <row r="17" spans="1:6">
      <c r="A17" s="1577" t="s">
        <v>343</v>
      </c>
      <c r="B17" s="403">
        <v>-809980</v>
      </c>
      <c r="C17" s="403">
        <v>-772213</v>
      </c>
      <c r="D17" s="282">
        <v>-802366</v>
      </c>
      <c r="E17" s="404">
        <f t="shared" si="0"/>
        <v>3.9047516682573225E-2</v>
      </c>
      <c r="F17" s="405">
        <f t="shared" si="1"/>
        <v>-9.4002321044963644E-3</v>
      </c>
    </row>
    <row r="18" spans="1:6">
      <c r="A18" s="1577" t="s">
        <v>344</v>
      </c>
      <c r="B18" s="403" t="s">
        <v>345</v>
      </c>
      <c r="C18" s="403">
        <v>0</v>
      </c>
      <c r="D18" s="282"/>
      <c r="E18" s="404" t="s">
        <v>34</v>
      </c>
      <c r="F18" s="405" t="s">
        <v>34</v>
      </c>
    </row>
    <row r="19" spans="1:6" ht="16.5">
      <c r="A19" s="1577" t="s">
        <v>776</v>
      </c>
      <c r="B19" s="403" t="s">
        <v>340</v>
      </c>
      <c r="C19" s="403">
        <v>0</v>
      </c>
      <c r="D19" s="282"/>
      <c r="E19" s="406" t="s">
        <v>34</v>
      </c>
      <c r="F19" s="407" t="s">
        <v>34</v>
      </c>
    </row>
    <row r="20" spans="1:6" ht="17" thickBot="1">
      <c r="A20" s="1577" t="s">
        <v>777</v>
      </c>
      <c r="B20" s="850" t="s">
        <v>340</v>
      </c>
      <c r="C20" s="850">
        <v>0</v>
      </c>
      <c r="D20" s="851"/>
      <c r="E20" s="852" t="s">
        <v>34</v>
      </c>
      <c r="F20" s="407" t="s">
        <v>34</v>
      </c>
    </row>
    <row r="21" spans="1:6" ht="15" thickBot="1">
      <c r="A21" s="1579" t="s">
        <v>346</v>
      </c>
      <c r="B21" s="284">
        <v>29253316.369298767</v>
      </c>
      <c r="C21" s="284">
        <v>31754621.80761167</v>
      </c>
      <c r="D21" s="284">
        <v>31207648.920564793</v>
      </c>
      <c r="E21" s="408">
        <f>+D21/C21-1</f>
        <v>-1.7224985085974698E-2</v>
      </c>
      <c r="F21" s="409">
        <f>+D21/B21-1</f>
        <v>6.6807213465789772E-2</v>
      </c>
    </row>
    <row r="22" spans="1:6" ht="15" thickBot="1">
      <c r="A22" s="1580"/>
      <c r="B22" s="410"/>
      <c r="C22" s="410"/>
      <c r="D22" s="410"/>
      <c r="E22" s="411"/>
      <c r="F22" s="411"/>
    </row>
    <row r="23" spans="1:6" ht="19.25" customHeight="1">
      <c r="A23" s="858" t="s">
        <v>778</v>
      </c>
      <c r="B23" s="846">
        <v>15402883.813128185</v>
      </c>
      <c r="C23" s="846">
        <v>16955335.192703847</v>
      </c>
      <c r="D23" s="847">
        <v>16906309.870729867</v>
      </c>
      <c r="E23" s="853">
        <f t="shared" ref="E23:E24" si="2">+D23/C23-1</f>
        <v>-2.8914392677460432E-3</v>
      </c>
      <c r="F23" s="849">
        <f t="shared" ref="F23:F24" si="3">+D23/B23-1</f>
        <v>9.7606790769938945E-2</v>
      </c>
    </row>
    <row r="24" spans="1:6" ht="21.65" customHeight="1" thickBot="1">
      <c r="A24" s="209" t="s">
        <v>779</v>
      </c>
      <c r="B24" s="850">
        <v>13850432.556170592</v>
      </c>
      <c r="C24" s="850">
        <v>14799286.614907831</v>
      </c>
      <c r="D24" s="851">
        <v>14301339.049834935</v>
      </c>
      <c r="E24" s="854">
        <f t="shared" si="2"/>
        <v>-3.3646727577483104E-2</v>
      </c>
      <c r="F24" s="855">
        <f t="shared" si="3"/>
        <v>3.2555408781327788E-2</v>
      </c>
    </row>
    <row r="25" spans="1:6" ht="15" thickBot="1">
      <c r="A25" s="1580"/>
      <c r="B25" s="410"/>
      <c r="C25" s="410"/>
      <c r="D25" s="410"/>
      <c r="E25" s="856"/>
      <c r="F25" s="411"/>
    </row>
    <row r="26" spans="1:6" ht="16.5">
      <c r="A26" s="858" t="s">
        <v>780</v>
      </c>
      <c r="B26" s="846">
        <v>18372066.975737356</v>
      </c>
      <c r="C26" s="846">
        <v>22506112.50980572</v>
      </c>
      <c r="D26" s="847">
        <v>20915784.747786663</v>
      </c>
      <c r="E26" s="853">
        <f t="shared" ref="E26:E30" si="4">+D26/C26-1</f>
        <v>-7.0662037316580717E-2</v>
      </c>
      <c r="F26" s="849">
        <f t="shared" ref="F26:F30" si="5">+D26/B26-1</f>
        <v>0.13845572060066025</v>
      </c>
    </row>
    <row r="27" spans="1:6" ht="16.5">
      <c r="A27" s="161" t="s">
        <v>781</v>
      </c>
      <c r="B27" s="403">
        <v>1450871.3437077301</v>
      </c>
      <c r="C27" s="403">
        <v>1562892.5000206553</v>
      </c>
      <c r="D27" s="282">
        <v>1406416.7156437722</v>
      </c>
      <c r="E27" s="404">
        <f t="shared" si="4"/>
        <v>-0.10011935201865463</v>
      </c>
      <c r="F27" s="405">
        <f t="shared" si="5"/>
        <v>-3.0639951817059918E-2</v>
      </c>
    </row>
    <row r="28" spans="1:6">
      <c r="A28" s="161" t="s">
        <v>347</v>
      </c>
      <c r="B28" s="403">
        <v>-446149.13768869999</v>
      </c>
      <c r="C28" s="403">
        <v>-471370.6772725</v>
      </c>
      <c r="D28" s="282">
        <v>-518975.30000920006</v>
      </c>
      <c r="E28" s="404">
        <f t="shared" si="4"/>
        <v>0.10099190516507184</v>
      </c>
      <c r="F28" s="405">
        <f t="shared" si="5"/>
        <v>0.16323277614696274</v>
      </c>
    </row>
    <row r="29" spans="1:6" ht="15" thickBot="1">
      <c r="A29" s="209" t="s">
        <v>348</v>
      </c>
      <c r="B29" s="403">
        <v>0</v>
      </c>
      <c r="C29" s="403">
        <v>0</v>
      </c>
      <c r="D29" s="282">
        <v>0</v>
      </c>
      <c r="E29" s="1251"/>
      <c r="F29" s="1252"/>
    </row>
    <row r="30" spans="1:6" ht="15" thickBot="1">
      <c r="A30" s="210" t="s">
        <v>349</v>
      </c>
      <c r="B30" s="284">
        <v>19376789.181756385</v>
      </c>
      <c r="C30" s="284">
        <v>23597634.332553878</v>
      </c>
      <c r="D30" s="284">
        <v>21803226.163421236</v>
      </c>
      <c r="E30" s="408">
        <f t="shared" si="4"/>
        <v>-7.6041866902615052E-2</v>
      </c>
      <c r="F30" s="409">
        <f t="shared" si="5"/>
        <v>0.12522389333468054</v>
      </c>
    </row>
    <row r="31" spans="1:6" ht="15" thickBot="1">
      <c r="A31" s="210" t="s">
        <v>350</v>
      </c>
      <c r="B31" s="412">
        <v>1.5097091729129881</v>
      </c>
      <c r="C31" s="412">
        <v>1.3456697124849037</v>
      </c>
      <c r="D31" s="412">
        <v>1.4313317069068034</v>
      </c>
      <c r="E31" s="995"/>
      <c r="F31" s="996"/>
    </row>
    <row r="32" spans="1:6" ht="17" thickBot="1">
      <c r="A32" s="210" t="s">
        <v>782</v>
      </c>
      <c r="B32" s="412">
        <v>1</v>
      </c>
      <c r="C32" s="412">
        <v>1</v>
      </c>
      <c r="D32" s="413">
        <v>1</v>
      </c>
      <c r="E32" s="997"/>
      <c r="F32" s="998"/>
    </row>
    <row r="33" spans="1:6">
      <c r="A33" s="10"/>
      <c r="B33" s="10"/>
      <c r="C33" s="10"/>
      <c r="D33" s="10"/>
      <c r="E33" s="2413"/>
      <c r="F33" s="2413"/>
    </row>
    <row r="34" spans="1:6">
      <c r="A34" s="2416" t="s">
        <v>351</v>
      </c>
      <c r="B34" s="2416"/>
      <c r="C34" s="2416"/>
      <c r="D34" s="2416"/>
      <c r="E34" s="2416"/>
      <c r="F34" s="2416"/>
    </row>
    <row r="35" spans="1:6">
      <c r="A35" s="27" t="s">
        <v>352</v>
      </c>
      <c r="B35" s="27"/>
      <c r="C35" s="36"/>
      <c r="D35" s="36"/>
      <c r="E35" s="2423"/>
      <c r="F35" s="2423"/>
    </row>
    <row r="36" spans="1:6" ht="18.649999999999999" customHeight="1">
      <c r="A36" s="2415" t="s">
        <v>353</v>
      </c>
      <c r="B36" s="2415"/>
      <c r="C36" s="2415"/>
      <c r="D36" s="2415"/>
      <c r="E36" s="2415"/>
      <c r="F36" s="2415"/>
    </row>
    <row r="37" spans="1:6" ht="15.65" customHeight="1">
      <c r="A37" s="27" t="s">
        <v>354</v>
      </c>
      <c r="B37" s="27"/>
      <c r="C37" s="10"/>
      <c r="D37" s="10"/>
      <c r="E37" s="2413"/>
      <c r="F37" s="2413"/>
    </row>
    <row r="38" spans="1:6" ht="18.75" customHeight="1">
      <c r="A38" s="2416" t="s">
        <v>355</v>
      </c>
      <c r="B38" s="2416"/>
      <c r="C38" s="2416"/>
      <c r="D38" s="2416"/>
      <c r="E38" s="2416"/>
      <c r="F38" s="2416"/>
    </row>
    <row r="39" spans="1:6">
      <c r="A39" s="2416"/>
      <c r="B39" s="2416"/>
      <c r="C39" s="2416"/>
      <c r="D39" s="2416"/>
      <c r="E39" s="2416"/>
      <c r="F39" s="2416"/>
    </row>
    <row r="40" spans="1:6" ht="15.65" customHeight="1">
      <c r="A40" s="2415" t="s">
        <v>356</v>
      </c>
      <c r="B40" s="2415"/>
      <c r="C40" s="2415"/>
      <c r="D40" s="2415"/>
      <c r="E40" s="2415"/>
      <c r="F40" s="2415"/>
    </row>
    <row r="41" spans="1:6" ht="15" customHeight="1">
      <c r="A41" s="27" t="s">
        <v>357</v>
      </c>
      <c r="B41" s="27"/>
      <c r="C41" s="28"/>
      <c r="D41" s="28"/>
      <c r="E41" s="28"/>
      <c r="F41" s="28"/>
    </row>
    <row r="42" spans="1:6" ht="20.149999999999999" customHeight="1">
      <c r="A42" s="27" t="s">
        <v>358</v>
      </c>
      <c r="B42" s="27"/>
      <c r="C42" s="10"/>
      <c r="D42" s="10"/>
      <c r="E42" s="2413"/>
      <c r="F42" s="2413"/>
    </row>
    <row r="43" spans="1:6" ht="15.65" customHeight="1">
      <c r="A43" s="27" t="s">
        <v>359</v>
      </c>
      <c r="B43" s="27"/>
      <c r="C43" s="10"/>
      <c r="D43" s="10"/>
      <c r="E43" s="2413"/>
      <c r="F43" s="2413"/>
    </row>
    <row r="44" spans="1:6">
      <c r="A44" s="27" t="s">
        <v>360</v>
      </c>
      <c r="B44" s="27"/>
      <c r="C44" s="27"/>
      <c r="D44" s="27"/>
      <c r="E44" s="2414"/>
      <c r="F44" s="2414"/>
    </row>
  </sheetData>
  <mergeCells count="12">
    <mergeCell ref="A34:F34"/>
    <mergeCell ref="B5:D6"/>
    <mergeCell ref="E5:F6"/>
    <mergeCell ref="E35:F35"/>
    <mergeCell ref="E33:F33"/>
    <mergeCell ref="E43:F43"/>
    <mergeCell ref="E44:F44"/>
    <mergeCell ref="A36:F36"/>
    <mergeCell ref="A38:F39"/>
    <mergeCell ref="E42:F42"/>
    <mergeCell ref="E37:F37"/>
    <mergeCell ref="A40:F40"/>
  </mergeCells>
  <hyperlinks>
    <hyperlink ref="A7" location="Index!A1" display="Back to index" xr:uid="{A82DDECD-D807-4629-B220-72DF197BA365}"/>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M66"/>
  <sheetViews>
    <sheetView showGridLines="0" zoomScale="85" zoomScaleNormal="85" workbookViewId="0">
      <selection activeCell="B2" sqref="B2"/>
    </sheetView>
  </sheetViews>
  <sheetFormatPr baseColWidth="10" defaultColWidth="11.453125" defaultRowHeight="14.5"/>
  <cols>
    <col min="1" max="1" width="66.453125" style="11" customWidth="1"/>
    <col min="2" max="2" width="19.6328125" style="11" customWidth="1"/>
    <col min="3" max="3" width="19" style="11" customWidth="1"/>
    <col min="4" max="4" width="19.36328125" style="11" customWidth="1"/>
    <col min="5" max="6" width="11.54296875" style="11" bestFit="1" customWidth="1"/>
  </cols>
  <sheetData>
    <row r="1" spans="1:13">
      <c r="B1" s="1622" t="s">
        <v>785</v>
      </c>
      <c r="M1" s="1622"/>
    </row>
    <row r="2" spans="1:13" ht="15" thickBot="1">
      <c r="B2" s="1582" t="s">
        <v>784</v>
      </c>
      <c r="M2" s="1582"/>
    </row>
    <row r="3" spans="1:13">
      <c r="A3" s="1615"/>
      <c r="B3" s="2425" t="s">
        <v>41</v>
      </c>
      <c r="C3" s="2418"/>
      <c r="D3" s="2426"/>
      <c r="E3" s="2425" t="s">
        <v>333</v>
      </c>
      <c r="F3" s="2426"/>
    </row>
    <row r="4" spans="1:13">
      <c r="A4" s="1616"/>
      <c r="B4" s="2420"/>
      <c r="C4" s="2427"/>
      <c r="D4" s="2422"/>
      <c r="E4" s="2420"/>
      <c r="F4" s="2422"/>
    </row>
    <row r="5" spans="1:13" ht="15" thickBot="1">
      <c r="A5" s="1581"/>
      <c r="B5" s="1574" t="s">
        <v>679</v>
      </c>
      <c r="C5" s="873" t="s">
        <v>335</v>
      </c>
      <c r="D5" s="874" t="s">
        <v>680</v>
      </c>
      <c r="E5" s="1575" t="s">
        <v>44</v>
      </c>
      <c r="F5" s="876" t="s">
        <v>45</v>
      </c>
    </row>
    <row r="6" spans="1:13">
      <c r="A6" s="189" t="s">
        <v>336</v>
      </c>
      <c r="B6" s="200">
        <v>12176364.760009998</v>
      </c>
      <c r="C6" s="201">
        <v>12176364.760009998</v>
      </c>
      <c r="D6" s="201">
        <v>12973174.634020001</v>
      </c>
      <c r="E6" s="992">
        <f t="shared" ref="E6:E16" si="0">+D6/C6-1</f>
        <v>6.5439060812871652E-2</v>
      </c>
      <c r="F6" s="993">
        <f t="shared" ref="F6:F16" si="1">+D6/B6-1</f>
        <v>6.5439060812871652E-2</v>
      </c>
    </row>
    <row r="7" spans="1:13">
      <c r="A7" s="189" t="s">
        <v>361</v>
      </c>
      <c r="B7" s="200">
        <v>7516510.3336600009</v>
      </c>
      <c r="C7" s="201">
        <v>6759526.8764699996</v>
      </c>
      <c r="D7" s="201">
        <v>7038881.1541099995</v>
      </c>
      <c r="E7" s="202">
        <f t="shared" si="0"/>
        <v>4.132748974080358E-2</v>
      </c>
      <c r="F7" s="203">
        <f t="shared" si="1"/>
        <v>-6.3544006240650042E-2</v>
      </c>
    </row>
    <row r="8" spans="1:13">
      <c r="A8" s="189" t="s">
        <v>362</v>
      </c>
      <c r="B8" s="200">
        <v>0</v>
      </c>
      <c r="C8" s="201">
        <v>0</v>
      </c>
      <c r="D8" s="201">
        <v>0</v>
      </c>
      <c r="E8" s="1245" t="s">
        <v>259</v>
      </c>
      <c r="F8" s="1246" t="s">
        <v>259</v>
      </c>
    </row>
    <row r="9" spans="1:13" ht="16.5">
      <c r="A9" s="189" t="s">
        <v>363</v>
      </c>
      <c r="B9" s="200">
        <v>1707458.3176199999</v>
      </c>
      <c r="C9" s="201">
        <v>1838177.6975999998</v>
      </c>
      <c r="D9" s="201">
        <v>1634875.6958299999</v>
      </c>
      <c r="E9" s="202">
        <f t="shared" si="0"/>
        <v>-0.11059975433030189</v>
      </c>
      <c r="F9" s="203">
        <f t="shared" si="1"/>
        <v>-4.2509161741161483E-2</v>
      </c>
    </row>
    <row r="10" spans="1:13">
      <c r="A10" s="189" t="s">
        <v>339</v>
      </c>
      <c r="B10" s="200">
        <v>0</v>
      </c>
      <c r="C10" s="201">
        <v>0</v>
      </c>
      <c r="D10" s="201">
        <v>0</v>
      </c>
      <c r="E10" s="1245" t="s">
        <v>259</v>
      </c>
      <c r="F10" s="1246" t="s">
        <v>259</v>
      </c>
    </row>
    <row r="11" spans="1:13">
      <c r="A11" s="189" t="s">
        <v>341</v>
      </c>
      <c r="B11" s="200">
        <v>5007300</v>
      </c>
      <c r="C11" s="201">
        <v>5148900</v>
      </c>
      <c r="D11" s="201">
        <v>5078700</v>
      </c>
      <c r="E11" s="202">
        <f t="shared" si="0"/>
        <v>-1.3633980073413765E-2</v>
      </c>
      <c r="F11" s="203">
        <f t="shared" si="1"/>
        <v>1.4259181594871384E-2</v>
      </c>
    </row>
    <row r="12" spans="1:13" ht="29">
      <c r="A12" s="204" t="s">
        <v>364</v>
      </c>
      <c r="B12" s="205">
        <v>-2432571.0485300003</v>
      </c>
      <c r="C12" s="1583">
        <v>-2436524.7147600004</v>
      </c>
      <c r="D12" s="1583">
        <v>-2838433.7347400002</v>
      </c>
      <c r="E12" s="202">
        <f t="shared" si="0"/>
        <v>0.16495175179029054</v>
      </c>
      <c r="F12" s="203">
        <f t="shared" si="1"/>
        <v>0.16684515194541283</v>
      </c>
    </row>
    <row r="13" spans="1:13">
      <c r="A13" s="206" t="s">
        <v>365</v>
      </c>
      <c r="B13" s="205">
        <v>-2535289.4251500005</v>
      </c>
      <c r="C13" s="1583">
        <v>-2844247.8299600002</v>
      </c>
      <c r="D13" s="1583">
        <v>-2895934.0590300001</v>
      </c>
      <c r="E13" s="202">
        <f t="shared" si="0"/>
        <v>1.8172196011037034E-2</v>
      </c>
      <c r="F13" s="203">
        <f t="shared" si="1"/>
        <v>0.14224988685805062</v>
      </c>
    </row>
    <row r="14" spans="1:13">
      <c r="A14" s="206" t="s">
        <v>366</v>
      </c>
      <c r="B14" s="205">
        <v>102718.37662</v>
      </c>
      <c r="C14" s="1583">
        <v>407723.1152</v>
      </c>
      <c r="D14" s="1583">
        <v>57500.324290000004</v>
      </c>
      <c r="E14" s="202">
        <f t="shared" si="0"/>
        <v>-0.8589721255764603</v>
      </c>
      <c r="F14" s="203">
        <f t="shared" si="1"/>
        <v>-0.44021385284622694</v>
      </c>
    </row>
    <row r="15" spans="1:13">
      <c r="A15" s="189" t="s">
        <v>343</v>
      </c>
      <c r="B15" s="200">
        <v>-122083.18850999999</v>
      </c>
      <c r="C15" s="201">
        <v>-122083.18850999999</v>
      </c>
      <c r="D15" s="201">
        <v>-122083.18850999999</v>
      </c>
      <c r="E15" s="202">
        <f t="shared" si="0"/>
        <v>0</v>
      </c>
      <c r="F15" s="203">
        <f t="shared" si="1"/>
        <v>0</v>
      </c>
    </row>
    <row r="16" spans="1:13" ht="15" thickBot="1">
      <c r="A16" s="1584" t="s">
        <v>367</v>
      </c>
      <c r="B16" s="1617">
        <v>23852979.174249995</v>
      </c>
      <c r="C16" s="1618">
        <v>23364361.430809993</v>
      </c>
      <c r="D16" s="1618">
        <v>23765114.560709998</v>
      </c>
      <c r="E16" s="1619">
        <f t="shared" si="0"/>
        <v>1.7152325394673262E-2</v>
      </c>
      <c r="F16" s="675">
        <f t="shared" si="1"/>
        <v>-3.6835907539318757E-3</v>
      </c>
    </row>
    <row r="17" spans="1:6" ht="15" thickBot="1">
      <c r="A17" s="189"/>
      <c r="B17" s="201"/>
      <c r="C17" s="201"/>
      <c r="D17" s="201"/>
      <c r="E17" s="207"/>
      <c r="F17" s="203"/>
    </row>
    <row r="18" spans="1:6" ht="15" thickBot="1">
      <c r="A18" s="208" t="s">
        <v>272</v>
      </c>
      <c r="B18" s="980">
        <v>87775815</v>
      </c>
      <c r="C18" s="981">
        <v>93211649</v>
      </c>
      <c r="D18" s="982">
        <v>91770539</v>
      </c>
      <c r="E18" s="983">
        <f>+D18/C18-1</f>
        <v>-1.5460621236300653E-2</v>
      </c>
      <c r="F18" s="984">
        <f>+D18/B18-1</f>
        <v>4.5510531574101565E-2</v>
      </c>
    </row>
    <row r="19" spans="1:6" ht="15" thickBot="1">
      <c r="A19" s="189"/>
      <c r="B19" s="201"/>
      <c r="C19" s="201"/>
      <c r="D19" s="201"/>
      <c r="E19" s="207"/>
      <c r="F19" s="203"/>
    </row>
    <row r="20" spans="1:6" ht="16.5">
      <c r="A20" s="1585" t="s">
        <v>368</v>
      </c>
      <c r="B20" s="990">
        <v>16220723.526684996</v>
      </c>
      <c r="C20" s="859">
        <v>16219133.124449996</v>
      </c>
      <c r="D20" s="991">
        <v>17094342.766109999</v>
      </c>
      <c r="E20" s="992">
        <f t="shared" ref="E20:E21" si="2">+D20/C20-1</f>
        <v>5.3961554846642334E-2</v>
      </c>
      <c r="F20" s="993">
        <f t="shared" ref="F20:F21" si="3">+D20/B20-1</f>
        <v>5.3858216496187605E-2</v>
      </c>
    </row>
    <row r="21" spans="1:6" ht="17" thickBot="1">
      <c r="A21" s="209" t="s">
        <v>369</v>
      </c>
      <c r="B21" s="1586">
        <v>7632255.6475649998</v>
      </c>
      <c r="C21" s="860">
        <v>7145228.3063599989</v>
      </c>
      <c r="D21" s="861">
        <v>6670771.7945999997</v>
      </c>
      <c r="E21" s="1587">
        <f t="shared" si="2"/>
        <v>-6.640186869014153E-2</v>
      </c>
      <c r="F21" s="862">
        <f t="shared" si="3"/>
        <v>-0.12597636889583919</v>
      </c>
    </row>
    <row r="22" spans="1:6" ht="15" thickBot="1">
      <c r="A22" s="189"/>
      <c r="B22" s="201"/>
      <c r="C22" s="201"/>
      <c r="D22" s="201"/>
      <c r="E22" s="207"/>
      <c r="F22" s="203"/>
    </row>
    <row r="23" spans="1:6" ht="17" thickBot="1">
      <c r="A23" s="210" t="s">
        <v>370</v>
      </c>
      <c r="B23" s="211">
        <v>151045319.16019952</v>
      </c>
      <c r="C23" s="212">
        <v>161938838.14318451</v>
      </c>
      <c r="D23" s="212">
        <v>159163097.93826997</v>
      </c>
      <c r="E23" s="213">
        <f t="shared" ref="E23:E26" si="4">+D23/C23-1</f>
        <v>-1.7140670124237034E-2</v>
      </c>
      <c r="F23" s="214">
        <f t="shared" ref="F23:F26" si="5">+D23/B23-1</f>
        <v>5.3743994340272661E-2</v>
      </c>
    </row>
    <row r="24" spans="1:6">
      <c r="A24" s="189" t="s">
        <v>371</v>
      </c>
      <c r="B24" s="990">
        <v>135397191.69812998</v>
      </c>
      <c r="C24" s="859">
        <v>145968019.99019</v>
      </c>
      <c r="D24" s="991">
        <v>142566175.84226999</v>
      </c>
      <c r="E24" s="992">
        <f t="shared" si="4"/>
        <v>-2.3305407226518748E-2</v>
      </c>
      <c r="F24" s="993">
        <f t="shared" si="5"/>
        <v>5.2947805299561557E-2</v>
      </c>
    </row>
    <row r="25" spans="1:6" ht="16.5">
      <c r="A25" s="161" t="s">
        <v>372</v>
      </c>
      <c r="B25" s="200">
        <v>2231891.0689620236</v>
      </c>
      <c r="C25" s="201">
        <v>1560281.0129420196</v>
      </c>
      <c r="D25" s="215">
        <v>1715933.683</v>
      </c>
      <c r="E25" s="202">
        <f t="shared" si="4"/>
        <v>9.975938229517145E-2</v>
      </c>
      <c r="F25" s="203">
        <f t="shared" si="5"/>
        <v>-0.23117498570482553</v>
      </c>
    </row>
    <row r="26" spans="1:6" ht="15" thickBot="1">
      <c r="A26" s="209" t="s">
        <v>373</v>
      </c>
      <c r="B26" s="1586">
        <v>13416236.3931075</v>
      </c>
      <c r="C26" s="860">
        <v>14410537.140052497</v>
      </c>
      <c r="D26" s="861">
        <v>14880988.413000001</v>
      </c>
      <c r="E26" s="1587">
        <f t="shared" si="4"/>
        <v>3.2646338465756042E-2</v>
      </c>
      <c r="F26" s="862">
        <f t="shared" si="5"/>
        <v>0.10917756492759834</v>
      </c>
    </row>
    <row r="27" spans="1:6" ht="15" thickBot="1">
      <c r="A27" s="189"/>
      <c r="B27" s="201"/>
      <c r="C27" s="201"/>
      <c r="D27" s="201"/>
      <c r="E27" s="207"/>
      <c r="F27" s="203"/>
    </row>
    <row r="28" spans="1:6" ht="15" thickBot="1">
      <c r="A28" s="210" t="s">
        <v>374</v>
      </c>
      <c r="B28" s="211">
        <v>14355690.512737352</v>
      </c>
      <c r="C28" s="212">
        <v>17730538.764815606</v>
      </c>
      <c r="D28" s="212">
        <v>17312243.896608919</v>
      </c>
      <c r="E28" s="213">
        <f t="shared" ref="E28:E32" si="6">+D28/C28-1</f>
        <v>-2.3591774268966303E-2</v>
      </c>
      <c r="F28" s="214">
        <f t="shared" ref="F28:F32" si="7">+D28/B28-1</f>
        <v>0.20594992496169451</v>
      </c>
    </row>
    <row r="29" spans="1:6">
      <c r="A29" s="1585" t="s">
        <v>375</v>
      </c>
      <c r="B29" s="1588">
        <v>10831775.335850399</v>
      </c>
      <c r="C29" s="859">
        <v>12407281.699166151</v>
      </c>
      <c r="D29" s="863">
        <v>12118124.946592949</v>
      </c>
      <c r="E29" s="992">
        <f t="shared" si="6"/>
        <v>-2.3305407226518859E-2</v>
      </c>
      <c r="F29" s="993">
        <f t="shared" si="7"/>
        <v>0.11875704313078428</v>
      </c>
    </row>
    <row r="30" spans="1:6">
      <c r="A30" s="161" t="s">
        <v>376</v>
      </c>
      <c r="B30" s="216">
        <v>223189.10689620237</v>
      </c>
      <c r="C30" s="201">
        <v>156028.10129420197</v>
      </c>
      <c r="D30" s="217">
        <v>171593.3683</v>
      </c>
      <c r="E30" s="202">
        <f t="shared" si="6"/>
        <v>9.975938229517145E-2</v>
      </c>
      <c r="F30" s="203">
        <f t="shared" si="7"/>
        <v>-0.23117498570482553</v>
      </c>
    </row>
    <row r="31" spans="1:6">
      <c r="A31" s="161" t="s">
        <v>377</v>
      </c>
      <c r="B31" s="216">
        <v>1341623.6393107502</v>
      </c>
      <c r="C31" s="201">
        <v>1441053.7140052498</v>
      </c>
      <c r="D31" s="217">
        <v>1488098.8413000002</v>
      </c>
      <c r="E31" s="202">
        <f t="shared" si="6"/>
        <v>3.2646338465756264E-2</v>
      </c>
      <c r="F31" s="203">
        <f t="shared" si="7"/>
        <v>0.10917756492759811</v>
      </c>
    </row>
    <row r="32" spans="1:6" ht="15" thickBot="1">
      <c r="A32" s="1589" t="s">
        <v>378</v>
      </c>
      <c r="B32" s="1590">
        <v>1959102.43068</v>
      </c>
      <c r="C32" s="864">
        <v>3726175.2503500003</v>
      </c>
      <c r="D32" s="865">
        <v>3534426.7404159694</v>
      </c>
      <c r="E32" s="1587">
        <f t="shared" si="6"/>
        <v>-5.1459874281549189E-2</v>
      </c>
      <c r="F32" s="862">
        <f t="shared" si="7"/>
        <v>0.80410512746348739</v>
      </c>
    </row>
    <row r="33" spans="1:6" ht="15" thickBot="1">
      <c r="A33" s="189"/>
      <c r="B33" s="201"/>
      <c r="C33" s="201"/>
      <c r="D33" s="201"/>
      <c r="E33" s="207"/>
      <c r="F33" s="203"/>
    </row>
    <row r="34" spans="1:6" ht="17" thickBot="1">
      <c r="A34" s="1591" t="s">
        <v>379</v>
      </c>
      <c r="B34" s="1592">
        <v>16477381.576559996</v>
      </c>
      <c r="C34" s="866">
        <v>18949687.136969998</v>
      </c>
      <c r="D34" s="1593">
        <v>17588721.381510001</v>
      </c>
      <c r="E34" s="956">
        <f t="shared" ref="E34:E39" si="8">+D34/C34-1</f>
        <v>-7.1819959117151555E-2</v>
      </c>
      <c r="F34" s="1594">
        <f t="shared" ref="F34:F39" si="9">+D34/B34-1</f>
        <v>6.7446383989246739E-2</v>
      </c>
    </row>
    <row r="35" spans="1:6">
      <c r="A35" s="1595" t="s">
        <v>380</v>
      </c>
      <c r="B35" s="957">
        <v>19180632.704889998</v>
      </c>
      <c r="C35" s="958">
        <v>18423649.247699998</v>
      </c>
      <c r="D35" s="959">
        <v>19499813.399350002</v>
      </c>
      <c r="E35" s="960">
        <f t="shared" si="8"/>
        <v>5.841210593956303E-2</v>
      </c>
      <c r="F35" s="1596">
        <f t="shared" si="9"/>
        <v>1.6640780279298717E-2</v>
      </c>
    </row>
    <row r="36" spans="1:6">
      <c r="A36" s="189" t="s">
        <v>381</v>
      </c>
      <c r="B36" s="200">
        <v>1740667.9013699999</v>
      </c>
      <c r="C36" s="201">
        <v>5249494.7595300004</v>
      </c>
      <c r="D36" s="215">
        <v>2746521.7790199998</v>
      </c>
      <c r="E36" s="207">
        <f t="shared" si="8"/>
        <v>-0.47680264390512461</v>
      </c>
      <c r="F36" s="203">
        <f t="shared" si="9"/>
        <v>0.5778551306991635</v>
      </c>
    </row>
    <row r="37" spans="1:6">
      <c r="A37" s="189" t="s">
        <v>382</v>
      </c>
      <c r="B37" s="200">
        <v>-780063.1409</v>
      </c>
      <c r="C37" s="201">
        <v>-549318.88114999991</v>
      </c>
      <c r="D37" s="215">
        <v>-467040.53311000002</v>
      </c>
      <c r="E37" s="207">
        <f t="shared" si="8"/>
        <v>-0.14978248675477901</v>
      </c>
      <c r="F37" s="203">
        <f t="shared" si="9"/>
        <v>-0.40127855218085207</v>
      </c>
    </row>
    <row r="38" spans="1:6">
      <c r="A38" s="189" t="s">
        <v>656</v>
      </c>
      <c r="B38" s="200">
        <v>-1266217.7645699997</v>
      </c>
      <c r="C38" s="201">
        <v>-1472073.1840899999</v>
      </c>
      <c r="D38" s="215">
        <v>-1454205.1123299999</v>
      </c>
      <c r="E38" s="207">
        <f t="shared" si="8"/>
        <v>-1.2138032234481289E-2</v>
      </c>
      <c r="F38" s="203">
        <f t="shared" si="9"/>
        <v>0.14846367901325386</v>
      </c>
    </row>
    <row r="39" spans="1:6" ht="15" thickBot="1">
      <c r="A39" s="1597" t="s">
        <v>383</v>
      </c>
      <c r="B39" s="961">
        <v>-2397638.1242299997</v>
      </c>
      <c r="C39" s="962">
        <v>-2702064.8050199999</v>
      </c>
      <c r="D39" s="963">
        <v>-2736368.15142</v>
      </c>
      <c r="E39" s="964">
        <f t="shared" si="8"/>
        <v>1.2695234524453314E-2</v>
      </c>
      <c r="F39" s="1598">
        <f t="shared" si="9"/>
        <v>0.14127654368141274</v>
      </c>
    </row>
    <row r="40" spans="1:6" ht="15" thickBot="1">
      <c r="A40" s="230"/>
      <c r="B40" s="1599"/>
      <c r="C40" s="1599"/>
      <c r="D40" s="1599"/>
      <c r="E40" s="1599"/>
      <c r="F40" s="1600"/>
    </row>
    <row r="41" spans="1:6" ht="17" thickBot="1">
      <c r="A41" s="965" t="s">
        <v>384</v>
      </c>
      <c r="B41" s="211">
        <v>141697997.56825957</v>
      </c>
      <c r="C41" s="212">
        <v>150535661.8893545</v>
      </c>
      <c r="D41" s="212">
        <v>160419724.45514748</v>
      </c>
      <c r="E41" s="213">
        <f t="shared" ref="E41:E46" si="10">+D41/C41-1</f>
        <v>6.5659275959857766E-2</v>
      </c>
      <c r="F41" s="214">
        <f t="shared" ref="F41:F46" si="11">+D41/B41-1</f>
        <v>0.132124145776084</v>
      </c>
    </row>
    <row r="42" spans="1:6">
      <c r="A42" s="1601" t="s">
        <v>385</v>
      </c>
      <c r="B42" s="859">
        <v>151045319.16019952</v>
      </c>
      <c r="C42" s="859">
        <v>161938838.14318451</v>
      </c>
      <c r="D42" s="991">
        <v>159163097.93826997</v>
      </c>
      <c r="E42" s="992">
        <f t="shared" si="10"/>
        <v>-1.7140670124237034E-2</v>
      </c>
      <c r="F42" s="993">
        <f t="shared" si="11"/>
        <v>5.3743994340272661E-2</v>
      </c>
    </row>
    <row r="43" spans="1:6">
      <c r="A43" s="1602" t="s">
        <v>386</v>
      </c>
      <c r="B43" s="201">
        <v>10798885.964599948</v>
      </c>
      <c r="C43" s="201">
        <v>13065877.300519997</v>
      </c>
      <c r="D43" s="215">
        <v>0</v>
      </c>
      <c r="E43" s="202">
        <f t="shared" si="10"/>
        <v>-1</v>
      </c>
      <c r="F43" s="219">
        <f t="shared" si="11"/>
        <v>-1</v>
      </c>
    </row>
    <row r="44" spans="1:6" ht="28.25" customHeight="1">
      <c r="A44" s="1603" t="s">
        <v>387</v>
      </c>
      <c r="B44" s="201">
        <v>882434.67009000003</v>
      </c>
      <c r="C44" s="201">
        <v>917316.59696999996</v>
      </c>
      <c r="D44" s="215">
        <v>0</v>
      </c>
      <c r="E44" s="220">
        <f t="shared" si="10"/>
        <v>-1</v>
      </c>
      <c r="F44" s="219">
        <f t="shared" si="11"/>
        <v>-1</v>
      </c>
    </row>
    <row r="45" spans="1:6">
      <c r="A45" s="1604" t="s">
        <v>643</v>
      </c>
      <c r="B45" s="201">
        <v>0</v>
      </c>
      <c r="C45" s="201">
        <v>0</v>
      </c>
      <c r="D45" s="215"/>
      <c r="E45" s="1247"/>
      <c r="F45" s="1248"/>
    </row>
    <row r="46" spans="1:6" ht="15" thickBot="1">
      <c r="A46" s="1605" t="s">
        <v>405</v>
      </c>
      <c r="B46" s="860">
        <v>569129.70257000416</v>
      </c>
      <c r="C46" s="860">
        <v>745384.44972000434</v>
      </c>
      <c r="D46" s="861">
        <v>1256626.5168774989</v>
      </c>
      <c r="E46" s="1606">
        <f t="shared" si="10"/>
        <v>0.68587702272235118</v>
      </c>
      <c r="F46" s="867">
        <f t="shared" si="11"/>
        <v>1.2079791499248471</v>
      </c>
    </row>
    <row r="47" spans="1:6" hidden="1">
      <c r="A47" s="189"/>
      <c r="B47" s="221"/>
      <c r="C47" s="221"/>
      <c r="D47" s="221"/>
      <c r="E47" s="222"/>
      <c r="F47" s="1607"/>
    </row>
    <row r="48" spans="1:6">
      <c r="A48" s="189"/>
      <c r="B48" s="223"/>
      <c r="C48" s="224"/>
      <c r="D48" s="224"/>
      <c r="E48" s="1620"/>
      <c r="F48" s="1621"/>
    </row>
    <row r="49" spans="1:6" ht="15" thickBot="1">
      <c r="A49" s="1608" t="s">
        <v>388</v>
      </c>
      <c r="B49" s="1609"/>
      <c r="C49" s="1599"/>
      <c r="D49" s="1609"/>
      <c r="E49" s="1620"/>
      <c r="F49" s="1600"/>
    </row>
    <row r="50" spans="1:6" ht="16.5">
      <c r="A50" s="1610" t="s">
        <v>389</v>
      </c>
      <c r="B50" s="1611">
        <v>0.10738977955007797</v>
      </c>
      <c r="C50" s="868">
        <v>0.10015591880503193</v>
      </c>
      <c r="D50" s="1612">
        <v>0.10740142022581071</v>
      </c>
      <c r="E50" s="868" t="s">
        <v>747</v>
      </c>
      <c r="F50" s="1612" t="s">
        <v>296</v>
      </c>
    </row>
    <row r="51" spans="1:6" ht="16.5">
      <c r="A51" s="225" t="s">
        <v>390</v>
      </c>
      <c r="B51" s="226">
        <v>0.11628521121918055</v>
      </c>
      <c r="C51" s="227">
        <v>0.12588171400141879</v>
      </c>
      <c r="D51" s="228">
        <v>0.11926381531193125</v>
      </c>
      <c r="E51" s="227" t="s">
        <v>748</v>
      </c>
      <c r="F51" s="228" t="s">
        <v>721</v>
      </c>
    </row>
    <row r="52" spans="1:6" ht="16.5">
      <c r="A52" s="204" t="s">
        <v>391</v>
      </c>
      <c r="B52" s="226">
        <v>0.15791935365406054</v>
      </c>
      <c r="C52" s="227">
        <v>0.14427892467742351</v>
      </c>
      <c r="D52" s="228">
        <v>0.14931296807207844</v>
      </c>
      <c r="E52" s="227" t="s">
        <v>749</v>
      </c>
      <c r="F52" s="228" t="s">
        <v>750</v>
      </c>
    </row>
    <row r="53" spans="1:6" ht="15" thickBot="1">
      <c r="A53" s="1613" t="s">
        <v>392</v>
      </c>
      <c r="B53" s="1614">
        <v>6.332346079573048</v>
      </c>
      <c r="C53" s="869">
        <v>6.9310192201375491</v>
      </c>
      <c r="D53" s="870">
        <v>6.6973419182000722</v>
      </c>
      <c r="E53" s="871">
        <v>-3.3714709845060753E-2</v>
      </c>
      <c r="F53" s="867">
        <v>5.7639906922401396E-2</v>
      </c>
    </row>
    <row r="54" spans="1:6" ht="15" customHeight="1">
      <c r="A54" s="218"/>
      <c r="B54" s="218"/>
      <c r="C54" s="218"/>
      <c r="D54" s="218"/>
      <c r="E54" s="229"/>
      <c r="F54" s="229"/>
    </row>
    <row r="55" spans="1:6">
      <c r="A55" s="2424" t="s">
        <v>393</v>
      </c>
      <c r="B55" s="2424"/>
      <c r="C55" s="2424"/>
      <c r="D55" s="2424"/>
      <c r="E55" s="2424"/>
      <c r="F55" s="2424"/>
    </row>
    <row r="56" spans="1:6" ht="44.4" customHeight="1">
      <c r="A56" s="2424" t="s">
        <v>394</v>
      </c>
      <c r="B56" s="2424"/>
      <c r="C56" s="2424"/>
      <c r="D56" s="2424"/>
      <c r="E56" s="2424"/>
      <c r="F56" s="2424"/>
    </row>
    <row r="57" spans="1:6" ht="33.75" customHeight="1">
      <c r="A57" s="2424" t="s">
        <v>395</v>
      </c>
      <c r="B57" s="2424"/>
      <c r="C57" s="2424"/>
      <c r="D57" s="2424"/>
      <c r="E57" s="2424"/>
      <c r="F57" s="2424"/>
    </row>
    <row r="58" spans="1:6" ht="15" customHeight="1">
      <c r="A58" s="2424" t="s">
        <v>396</v>
      </c>
      <c r="B58" s="2424"/>
      <c r="C58" s="2424"/>
      <c r="D58" s="2424"/>
      <c r="E58" s="2424"/>
      <c r="F58" s="2424"/>
    </row>
    <row r="59" spans="1:6">
      <c r="A59" s="2424" t="s">
        <v>397</v>
      </c>
      <c r="B59" s="2424"/>
      <c r="C59" s="2424"/>
      <c r="D59" s="2424"/>
      <c r="E59" s="2424"/>
      <c r="F59" s="2424"/>
    </row>
    <row r="60" spans="1:6">
      <c r="A60" s="2424" t="s">
        <v>398</v>
      </c>
      <c r="B60" s="2424"/>
      <c r="C60" s="2424"/>
      <c r="D60" s="2424"/>
      <c r="E60" s="2424"/>
      <c r="F60" s="2424"/>
    </row>
    <row r="61" spans="1:6" ht="15" customHeight="1">
      <c r="A61" s="2424" t="s">
        <v>399</v>
      </c>
      <c r="B61" s="2424"/>
      <c r="C61" s="2424"/>
      <c r="D61" s="2424"/>
      <c r="E61" s="2424"/>
      <c r="F61" s="2424"/>
    </row>
    <row r="62" spans="1:6" ht="15" customHeight="1">
      <c r="A62" s="2424" t="s">
        <v>400</v>
      </c>
      <c r="B62" s="2424"/>
      <c r="C62" s="2424"/>
      <c r="D62" s="2424"/>
      <c r="E62" s="2424"/>
      <c r="F62" s="2424"/>
    </row>
    <row r="63" spans="1:6" ht="22.5" customHeight="1">
      <c r="A63" s="2424" t="s">
        <v>401</v>
      </c>
      <c r="B63" s="2424"/>
      <c r="C63" s="2424"/>
      <c r="D63" s="2424"/>
      <c r="E63" s="2424"/>
      <c r="F63" s="2424"/>
    </row>
    <row r="64" spans="1:6">
      <c r="A64" s="2424" t="s">
        <v>402</v>
      </c>
      <c r="B64" s="2424"/>
      <c r="C64" s="2424"/>
      <c r="D64" s="2424"/>
      <c r="E64" s="2424"/>
      <c r="F64" s="2424"/>
    </row>
    <row r="65" spans="1:6">
      <c r="A65" s="2424" t="s">
        <v>403</v>
      </c>
      <c r="B65" s="2424"/>
      <c r="C65" s="2424"/>
      <c r="D65" s="2424"/>
      <c r="E65" s="2424"/>
      <c r="F65" s="2424"/>
    </row>
    <row r="66" spans="1:6">
      <c r="A66" s="2424" t="s">
        <v>404</v>
      </c>
      <c r="B66" s="2424"/>
      <c r="C66" s="2424"/>
      <c r="D66" s="2424"/>
      <c r="E66" s="2424"/>
      <c r="F66" s="2424"/>
    </row>
  </sheetData>
  <mergeCells count="14">
    <mergeCell ref="A64:F64"/>
    <mergeCell ref="A65:F65"/>
    <mergeCell ref="A66:F66"/>
    <mergeCell ref="B3:D4"/>
    <mergeCell ref="E3:F4"/>
    <mergeCell ref="A63:F63"/>
    <mergeCell ref="A55:F55"/>
    <mergeCell ref="A56:F56"/>
    <mergeCell ref="A57:F57"/>
    <mergeCell ref="A58:F58"/>
    <mergeCell ref="A59:F59"/>
    <mergeCell ref="A60:F60"/>
    <mergeCell ref="A61:F61"/>
    <mergeCell ref="A62:F6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dimension ref="A1:E42"/>
  <sheetViews>
    <sheetView showGridLines="0" zoomScaleNormal="100" workbookViewId="0">
      <selection activeCell="A43" sqref="A43"/>
    </sheetView>
  </sheetViews>
  <sheetFormatPr baseColWidth="10" defaultColWidth="11.453125" defaultRowHeight="14.5"/>
  <cols>
    <col min="1" max="1" width="37.36328125" bestFit="1" customWidth="1"/>
  </cols>
  <sheetData>
    <row r="1" spans="1:5" ht="15" thickBot="1">
      <c r="A1" s="234" t="s">
        <v>23</v>
      </c>
      <c r="B1" s="234" t="s">
        <v>24</v>
      </c>
      <c r="C1" s="235" t="s">
        <v>758</v>
      </c>
      <c r="D1" s="236" t="s">
        <v>694</v>
      </c>
      <c r="E1" s="237" t="s">
        <v>695</v>
      </c>
    </row>
    <row r="2" spans="1:5">
      <c r="A2" s="966" t="s">
        <v>26</v>
      </c>
      <c r="B2" s="967"/>
      <c r="C2" s="968"/>
      <c r="D2" s="969"/>
      <c r="E2" s="970"/>
    </row>
    <row r="3" spans="1:5">
      <c r="A3" s="241" t="s">
        <v>942</v>
      </c>
      <c r="B3" s="971" t="s">
        <v>27</v>
      </c>
      <c r="C3" s="242">
        <v>0.52</v>
      </c>
      <c r="D3" s="243">
        <v>0.65</v>
      </c>
      <c r="E3" s="244">
        <v>0.69</v>
      </c>
    </row>
    <row r="4" spans="1:5">
      <c r="A4" s="241" t="s">
        <v>28</v>
      </c>
      <c r="B4" s="971" t="s">
        <v>27</v>
      </c>
      <c r="C4" s="414">
        <v>0.15</v>
      </c>
      <c r="D4" s="972">
        <v>0.08</v>
      </c>
      <c r="E4" s="247">
        <v>0.08</v>
      </c>
    </row>
    <row r="5" spans="1:5">
      <c r="A5" s="241" t="s">
        <v>943</v>
      </c>
      <c r="B5" s="971" t="s">
        <v>29</v>
      </c>
      <c r="C5" s="242">
        <v>0.77</v>
      </c>
      <c r="D5" s="243">
        <v>0.76</v>
      </c>
      <c r="E5" s="244">
        <v>0.77</v>
      </c>
    </row>
    <row r="6" spans="1:5">
      <c r="A6" s="241" t="s">
        <v>944</v>
      </c>
      <c r="B6" s="971" t="s">
        <v>29</v>
      </c>
      <c r="C6" s="242">
        <v>0.46</v>
      </c>
      <c r="D6" s="243">
        <v>0.45</v>
      </c>
      <c r="E6" s="244">
        <v>0.43</v>
      </c>
    </row>
    <row r="7" spans="1:5" ht="15" thickBot="1">
      <c r="A7" s="241" t="s">
        <v>945</v>
      </c>
      <c r="B7" s="971" t="s">
        <v>29</v>
      </c>
      <c r="C7" s="245">
        <v>28.8</v>
      </c>
      <c r="D7" s="972">
        <v>25.9</v>
      </c>
      <c r="E7" s="247">
        <v>28</v>
      </c>
    </row>
    <row r="8" spans="1:5">
      <c r="A8" s="966" t="s">
        <v>30</v>
      </c>
      <c r="B8" s="967"/>
      <c r="C8" s="968"/>
      <c r="D8" s="969"/>
      <c r="E8" s="970"/>
    </row>
    <row r="9" spans="1:5">
      <c r="A9" s="241" t="s">
        <v>946</v>
      </c>
      <c r="B9" s="971" t="s">
        <v>27</v>
      </c>
      <c r="C9" s="242">
        <v>0.36</v>
      </c>
      <c r="D9" s="243">
        <v>0.48</v>
      </c>
      <c r="E9" s="244">
        <v>0.48</v>
      </c>
    </row>
    <row r="10" spans="1:5" ht="15" thickBot="1">
      <c r="A10" s="241" t="s">
        <v>646</v>
      </c>
      <c r="B10" s="971" t="s">
        <v>27</v>
      </c>
      <c r="C10" s="242">
        <v>4.3</v>
      </c>
      <c r="D10" s="973">
        <v>3.7</v>
      </c>
      <c r="E10" s="402">
        <v>3.7</v>
      </c>
    </row>
    <row r="11" spans="1:5" ht="15" thickTop="1">
      <c r="A11" s="248" t="s">
        <v>31</v>
      </c>
      <c r="B11" s="249"/>
      <c r="C11" s="250"/>
      <c r="D11" s="251"/>
      <c r="E11" s="252"/>
    </row>
    <row r="12" spans="1:5" ht="15" thickBot="1">
      <c r="A12" s="974" t="s">
        <v>947</v>
      </c>
      <c r="B12" s="975" t="s">
        <v>27</v>
      </c>
      <c r="C12" s="680">
        <v>0.5</v>
      </c>
      <c r="D12" s="976">
        <v>0.61</v>
      </c>
      <c r="E12" s="977">
        <v>0.48</v>
      </c>
    </row>
    <row r="13" spans="1:5">
      <c r="A13" s="309" t="s">
        <v>948</v>
      </c>
      <c r="B13" s="254"/>
      <c r="C13" s="254"/>
      <c r="D13" s="254"/>
      <c r="E13" s="254"/>
    </row>
    <row r="14" spans="1:5">
      <c r="A14" s="2322" t="s">
        <v>949</v>
      </c>
      <c r="B14" s="2322"/>
      <c r="C14" s="2322"/>
      <c r="D14" s="2322"/>
      <c r="E14" s="2322"/>
    </row>
    <row r="15" spans="1:5">
      <c r="A15" s="2322" t="s">
        <v>950</v>
      </c>
      <c r="B15" s="2322"/>
      <c r="C15" s="2322"/>
      <c r="D15" s="2322"/>
      <c r="E15" s="2322"/>
    </row>
    <row r="16" spans="1:5">
      <c r="A16" s="2322" t="s">
        <v>951</v>
      </c>
      <c r="B16" s="2322"/>
      <c r="C16" s="2322"/>
      <c r="D16" s="2322"/>
      <c r="E16" s="2322"/>
    </row>
    <row r="17" spans="1:5">
      <c r="A17" s="2322" t="s">
        <v>952</v>
      </c>
      <c r="B17" s="2322"/>
      <c r="C17" s="2322"/>
      <c r="D17" s="2322"/>
      <c r="E17" s="2322"/>
    </row>
    <row r="18" spans="1:5">
      <c r="A18" s="2322" t="s">
        <v>953</v>
      </c>
      <c r="B18" s="2322"/>
      <c r="C18" s="2322"/>
      <c r="D18" s="2322"/>
      <c r="E18" s="2322"/>
    </row>
    <row r="19" spans="1:5">
      <c r="A19" s="2322" t="s">
        <v>954</v>
      </c>
      <c r="B19" s="2322"/>
      <c r="C19" s="2322"/>
      <c r="D19" s="2322"/>
      <c r="E19" s="2322"/>
    </row>
    <row r="20" spans="1:5">
      <c r="A20" s="302"/>
      <c r="B20" s="302"/>
      <c r="C20" s="302"/>
      <c r="D20" s="302"/>
      <c r="E20" s="302"/>
    </row>
    <row r="21" spans="1:5">
      <c r="A21" s="302"/>
      <c r="B21" s="302"/>
      <c r="C21" s="302"/>
      <c r="D21" s="302"/>
      <c r="E21" s="302"/>
    </row>
    <row r="23" spans="1:5" ht="15" thickBot="1"/>
    <row r="24" spans="1:5" ht="15" thickBot="1">
      <c r="A24" s="311" t="s">
        <v>955</v>
      </c>
      <c r="B24" s="235" t="s">
        <v>758</v>
      </c>
      <c r="C24" s="236" t="s">
        <v>694</v>
      </c>
      <c r="D24" s="237" t="s">
        <v>695</v>
      </c>
    </row>
    <row r="25" spans="1:5">
      <c r="A25" s="238" t="s">
        <v>32</v>
      </c>
      <c r="B25" s="239"/>
      <c r="C25" s="239"/>
      <c r="D25" s="240"/>
    </row>
    <row r="26" spans="1:5">
      <c r="A26" s="241" t="s">
        <v>956</v>
      </c>
      <c r="B26" s="242">
        <v>0.19</v>
      </c>
      <c r="C26" s="243">
        <v>0.19</v>
      </c>
      <c r="D26" s="2151">
        <v>0.19</v>
      </c>
    </row>
    <row r="27" spans="1:5" ht="15" thickBot="1">
      <c r="A27" s="310" t="s">
        <v>33</v>
      </c>
      <c r="B27" s="2152">
        <v>6190</v>
      </c>
      <c r="C27" s="2153">
        <v>26216</v>
      </c>
      <c r="D27" s="2154">
        <v>30399</v>
      </c>
    </row>
    <row r="28" spans="1:5">
      <c r="A28" s="238" t="s">
        <v>30</v>
      </c>
      <c r="B28" s="2155"/>
      <c r="C28" s="2156"/>
      <c r="D28" s="2157"/>
    </row>
    <row r="29" spans="1:5">
      <c r="A29" s="241" t="s">
        <v>35</v>
      </c>
      <c r="B29" s="245">
        <v>9.1</v>
      </c>
      <c r="C29" s="246">
        <v>11.9</v>
      </c>
      <c r="D29" s="2158">
        <v>12.3</v>
      </c>
    </row>
    <row r="30" spans="1:5">
      <c r="A30" s="241" t="s">
        <v>957</v>
      </c>
      <c r="B30" s="242">
        <v>0.63</v>
      </c>
      <c r="C30" s="243">
        <v>0.63</v>
      </c>
      <c r="D30" s="2151">
        <v>0.66</v>
      </c>
    </row>
    <row r="31" spans="1:5">
      <c r="A31" s="241" t="s">
        <v>958</v>
      </c>
      <c r="B31" s="242">
        <v>0.34</v>
      </c>
      <c r="C31" s="243">
        <v>0.34</v>
      </c>
      <c r="D31" s="2151">
        <v>0.31</v>
      </c>
    </row>
    <row r="32" spans="1:5">
      <c r="A32" s="241" t="s">
        <v>959</v>
      </c>
      <c r="B32" s="245">
        <v>5.0999999999999996</v>
      </c>
      <c r="C32" s="246">
        <v>8.1999999999999993</v>
      </c>
      <c r="D32" s="2158">
        <v>8.8000000000000007</v>
      </c>
    </row>
    <row r="33" spans="1:4">
      <c r="A33" s="241" t="s">
        <v>960</v>
      </c>
      <c r="B33" s="242">
        <v>0.56000000000000005</v>
      </c>
      <c r="C33" s="243">
        <v>0.7</v>
      </c>
      <c r="D33" s="2151">
        <v>0.71</v>
      </c>
    </row>
    <row r="34" spans="1:4">
      <c r="A34" s="241" t="s">
        <v>36</v>
      </c>
      <c r="B34" s="245">
        <v>177.9</v>
      </c>
      <c r="C34" s="246">
        <v>399.5</v>
      </c>
      <c r="D34" s="2158">
        <v>480.3</v>
      </c>
    </row>
    <row r="35" spans="1:4">
      <c r="A35" s="241" t="s">
        <v>37</v>
      </c>
      <c r="B35" s="2159">
        <v>10698</v>
      </c>
      <c r="C35" s="255">
        <v>20845</v>
      </c>
      <c r="D35" s="2160">
        <v>24046</v>
      </c>
    </row>
    <row r="36" spans="1:4" ht="15" thickBot="1">
      <c r="A36" s="253" t="s">
        <v>961</v>
      </c>
      <c r="B36" s="2161">
        <v>13.6</v>
      </c>
      <c r="C36" s="256">
        <v>19.600000000000001</v>
      </c>
      <c r="D36" s="2162">
        <v>20.3</v>
      </c>
    </row>
    <row r="37" spans="1:4" ht="15" thickTop="1">
      <c r="A37" s="2321" t="s">
        <v>962</v>
      </c>
      <c r="B37" s="2321"/>
      <c r="C37" s="2321"/>
      <c r="D37" s="2321"/>
    </row>
    <row r="38" spans="1:4">
      <c r="A38" s="2321" t="s">
        <v>963</v>
      </c>
      <c r="B38" s="2321"/>
      <c r="C38" s="2321"/>
      <c r="D38" s="2321"/>
    </row>
    <row r="39" spans="1:4">
      <c r="A39" s="2321" t="s">
        <v>964</v>
      </c>
      <c r="B39" s="2321"/>
      <c r="C39" s="2321"/>
      <c r="D39" s="2321"/>
    </row>
    <row r="40" spans="1:4">
      <c r="A40" s="2321" t="s">
        <v>965</v>
      </c>
      <c r="B40" s="2321"/>
      <c r="C40" s="2321"/>
      <c r="D40" s="2321"/>
    </row>
    <row r="41" spans="1:4">
      <c r="A41" s="2321" t="s">
        <v>966</v>
      </c>
      <c r="B41" s="2321"/>
      <c r="C41" s="2321"/>
      <c r="D41" s="2321"/>
    </row>
    <row r="42" spans="1:4">
      <c r="A42" s="2321" t="s">
        <v>967</v>
      </c>
      <c r="B42" s="2321"/>
      <c r="C42" s="2321"/>
      <c r="D42" s="2321"/>
    </row>
  </sheetData>
  <mergeCells count="12">
    <mergeCell ref="A19:E19"/>
    <mergeCell ref="A14:E14"/>
    <mergeCell ref="A15:E15"/>
    <mergeCell ref="A16:E16"/>
    <mergeCell ref="A17:E17"/>
    <mergeCell ref="A18:E18"/>
    <mergeCell ref="A42:D42"/>
    <mergeCell ref="A41:D41"/>
    <mergeCell ref="A37:D37"/>
    <mergeCell ref="A38:D38"/>
    <mergeCell ref="A39:D39"/>
    <mergeCell ref="A40:D40"/>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D8BD-1E90-4B7A-872F-45FA9D6343EF}">
  <dimension ref="B1:C63"/>
  <sheetViews>
    <sheetView showGridLines="0" zoomScale="85" zoomScaleNormal="85" workbookViewId="0">
      <selection activeCell="C13" sqref="C13"/>
    </sheetView>
  </sheetViews>
  <sheetFormatPr baseColWidth="10" defaultColWidth="11.453125" defaultRowHeight="14.5"/>
  <cols>
    <col min="2" max="2" width="82.54296875" customWidth="1"/>
  </cols>
  <sheetData>
    <row r="1" spans="2:3">
      <c r="B1" s="1622" t="s">
        <v>785</v>
      </c>
    </row>
    <row r="2" spans="2:3">
      <c r="B2" s="1582" t="s">
        <v>810</v>
      </c>
    </row>
    <row r="4" spans="2:3" ht="15" thickBot="1"/>
    <row r="5" spans="2:3">
      <c r="B5" s="1692"/>
      <c r="C5" s="2428" t="s">
        <v>695</v>
      </c>
    </row>
    <row r="6" spans="2:3">
      <c r="B6" s="1693" t="s">
        <v>786</v>
      </c>
      <c r="C6" s="2429">
        <v>0</v>
      </c>
    </row>
    <row r="7" spans="2:3" ht="15" thickBot="1">
      <c r="B7" s="1694" t="s">
        <v>787</v>
      </c>
      <c r="C7" s="2429">
        <v>0</v>
      </c>
    </row>
    <row r="8" spans="2:3">
      <c r="B8" s="1695" t="s">
        <v>336</v>
      </c>
      <c r="C8" s="1696">
        <v>12973174.634020001</v>
      </c>
    </row>
    <row r="9" spans="2:3">
      <c r="B9" s="1697" t="s">
        <v>490</v>
      </c>
      <c r="C9" s="1698">
        <v>7038881.1541100005</v>
      </c>
    </row>
    <row r="10" spans="2:3">
      <c r="B10" s="1697" t="s">
        <v>788</v>
      </c>
      <c r="C10" s="1698">
        <v>2050746.1590099996</v>
      </c>
    </row>
    <row r="11" spans="2:3">
      <c r="B11" s="1697" t="s">
        <v>789</v>
      </c>
      <c r="C11" s="1698">
        <v>1634875.6958299999</v>
      </c>
    </row>
    <row r="12" spans="2:3">
      <c r="B12" s="1697" t="s">
        <v>339</v>
      </c>
      <c r="C12" s="1698" t="s">
        <v>34</v>
      </c>
    </row>
    <row r="13" spans="2:3">
      <c r="B13" s="1697" t="s">
        <v>341</v>
      </c>
      <c r="C13" s="1698">
        <v>5078700</v>
      </c>
    </row>
    <row r="14" spans="2:3">
      <c r="B14" s="1697" t="s">
        <v>790</v>
      </c>
      <c r="C14" s="1698">
        <v>-1046284.3501699977</v>
      </c>
    </row>
    <row r="15" spans="2:3">
      <c r="B15" s="1697" t="s">
        <v>791</v>
      </c>
      <c r="C15" s="1698">
        <v>-2613562.8868</v>
      </c>
    </row>
    <row r="16" spans="2:3">
      <c r="B16" s="1697" t="s">
        <v>792</v>
      </c>
      <c r="C16" s="1698">
        <v>-934718.04270393227</v>
      </c>
    </row>
    <row r="17" spans="2:3" ht="15" thickBot="1">
      <c r="B17" s="1699" t="s">
        <v>343</v>
      </c>
      <c r="C17" s="1700">
        <v>-122083.18850999999</v>
      </c>
    </row>
    <row r="18" spans="2:3" ht="15" thickBot="1">
      <c r="B18" s="1701" t="s">
        <v>793</v>
      </c>
      <c r="C18" s="1702">
        <v>24059729.174786068</v>
      </c>
    </row>
    <row r="19" spans="2:3" ht="15" thickBot="1">
      <c r="B19" s="1703" t="s">
        <v>794</v>
      </c>
      <c r="C19" s="1704">
        <v>17346153.47895607</v>
      </c>
    </row>
    <row r="20" spans="2:3" ht="15" thickBot="1">
      <c r="B20" s="1703" t="s">
        <v>795</v>
      </c>
      <c r="C20" s="1704">
        <v>17346153.47895607</v>
      </c>
    </row>
    <row r="21" spans="2:3" ht="15" thickBot="1">
      <c r="B21" s="1703" t="s">
        <v>796</v>
      </c>
      <c r="C21" s="1704">
        <v>6713575.6958299996</v>
      </c>
    </row>
    <row r="22" spans="2:3" ht="15" thickBot="1">
      <c r="B22" s="1705"/>
      <c r="C22" s="1706"/>
    </row>
    <row r="23" spans="2:3">
      <c r="B23" s="1707" t="s">
        <v>797</v>
      </c>
      <c r="C23" s="2428" t="s">
        <v>695</v>
      </c>
    </row>
    <row r="24" spans="2:3" ht="15" thickBot="1">
      <c r="B24" s="1708" t="s">
        <v>787</v>
      </c>
      <c r="C24" s="2430">
        <v>0</v>
      </c>
    </row>
    <row r="25" spans="2:3">
      <c r="B25" s="1697" t="s">
        <v>804</v>
      </c>
      <c r="C25" s="1698">
        <v>1715933.6834488444</v>
      </c>
    </row>
    <row r="26" spans="2:3">
      <c r="B26" s="1697" t="s">
        <v>371</v>
      </c>
      <c r="C26" s="1698">
        <v>129623884.80217999</v>
      </c>
    </row>
    <row r="27" spans="2:3" ht="15" thickBot="1">
      <c r="B27" s="1697" t="s">
        <v>373</v>
      </c>
      <c r="C27" s="1698">
        <v>14880988.41271</v>
      </c>
    </row>
    <row r="28" spans="2:3" ht="15" thickBot="1">
      <c r="B28" s="1701" t="s">
        <v>141</v>
      </c>
      <c r="C28" s="1702">
        <v>146220806.89833885</v>
      </c>
    </row>
    <row r="29" spans="2:3" ht="15" thickBot="1">
      <c r="B29" s="1705"/>
      <c r="C29" s="1706"/>
    </row>
    <row r="30" spans="2:3">
      <c r="B30" s="1707" t="s">
        <v>799</v>
      </c>
      <c r="C30" s="2431" t="s">
        <v>695</v>
      </c>
    </row>
    <row r="31" spans="2:3" ht="15" thickBot="1">
      <c r="B31" s="1708" t="s">
        <v>787</v>
      </c>
      <c r="C31" s="2432">
        <v>0</v>
      </c>
    </row>
    <row r="32" spans="2:3">
      <c r="B32" s="1697" t="s">
        <v>800</v>
      </c>
      <c r="C32" s="1698">
        <v>171589.07861791897</v>
      </c>
    </row>
    <row r="33" spans="2:3">
      <c r="B33" s="1697" t="s">
        <v>375</v>
      </c>
      <c r="C33" s="1698">
        <v>11018030.2081853</v>
      </c>
    </row>
    <row r="34" spans="2:3">
      <c r="B34" s="1697" t="s">
        <v>377</v>
      </c>
      <c r="C34" s="1698">
        <v>1488061.6397304998</v>
      </c>
    </row>
    <row r="35" spans="2:3" ht="15" thickBot="1">
      <c r="B35" s="1697" t="s">
        <v>378</v>
      </c>
      <c r="C35" s="1698">
        <v>3534426.7404159694</v>
      </c>
    </row>
    <row r="36" spans="2:3" ht="15" thickBot="1">
      <c r="B36" s="1701" t="s">
        <v>141</v>
      </c>
      <c r="C36" s="1709">
        <v>16212107.666949689</v>
      </c>
    </row>
    <row r="37" spans="2:3">
      <c r="B37" s="1710"/>
      <c r="C37" s="1711"/>
    </row>
    <row r="38" spans="2:3">
      <c r="B38" s="309"/>
      <c r="C38" s="1711"/>
    </row>
    <row r="39" spans="2:3">
      <c r="B39" s="2130" t="s">
        <v>872</v>
      </c>
      <c r="C39" s="1711"/>
    </row>
    <row r="40" spans="2:3" ht="24">
      <c r="B40" s="2130" t="s">
        <v>873</v>
      </c>
      <c r="C40" s="1711"/>
    </row>
    <row r="41" spans="2:3">
      <c r="B41" s="2130" t="s">
        <v>874</v>
      </c>
      <c r="C41" s="1711"/>
    </row>
    <row r="42" spans="2:3">
      <c r="B42" s="2130" t="s">
        <v>875</v>
      </c>
      <c r="C42" s="1711"/>
    </row>
    <row r="46" spans="2:3" ht="15" thickBot="1">
      <c r="B46" s="1712" t="s">
        <v>388</v>
      </c>
      <c r="C46" s="1711"/>
    </row>
    <row r="47" spans="2:3" ht="13.25" customHeight="1">
      <c r="B47" s="1713" t="s">
        <v>801</v>
      </c>
      <c r="C47" s="1714">
        <v>0.11862985745261355</v>
      </c>
    </row>
    <row r="48" spans="2:3">
      <c r="B48" s="1715" t="s">
        <v>802</v>
      </c>
      <c r="C48" s="1716">
        <v>0.16454381346365965</v>
      </c>
    </row>
    <row r="49" spans="2:3" ht="15" thickBot="1">
      <c r="B49" s="1717" t="s">
        <v>805</v>
      </c>
      <c r="C49" s="1718">
        <v>0.11926381531193125</v>
      </c>
    </row>
    <row r="54" spans="2:3" ht="15" customHeight="1"/>
    <row r="56" spans="2:3" ht="44.4" customHeight="1"/>
    <row r="57" spans="2:3" ht="33.75" customHeight="1"/>
    <row r="58" spans="2:3" ht="15" customHeight="1"/>
    <row r="61" spans="2:3" ht="15" customHeight="1"/>
    <row r="62" spans="2:3" ht="15" customHeight="1"/>
    <row r="63" spans="2:3" ht="22.5" customHeight="1"/>
  </sheetData>
  <mergeCells count="3">
    <mergeCell ref="C5:C7"/>
    <mergeCell ref="C23:C24"/>
    <mergeCell ref="C30:C3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36B80-7380-4683-9F90-71E67CFCF302}">
  <dimension ref="B2:G65"/>
  <sheetViews>
    <sheetView showGridLines="0" workbookViewId="0">
      <selection activeCell="K13" sqref="K13"/>
    </sheetView>
  </sheetViews>
  <sheetFormatPr baseColWidth="10" defaultRowHeight="14.5"/>
  <cols>
    <col min="2" max="2" width="49.90625" customWidth="1"/>
    <col min="3" max="3" width="18.36328125" customWidth="1"/>
    <col min="5" max="5" width="11.54296875" customWidth="1"/>
  </cols>
  <sheetData>
    <row r="2" spans="2:7" ht="15.5">
      <c r="B2" s="1827" t="s">
        <v>43</v>
      </c>
      <c r="D2" s="2150" t="s">
        <v>824</v>
      </c>
    </row>
    <row r="3" spans="2:7" ht="15" thickBot="1">
      <c r="D3" s="1582" t="s">
        <v>784</v>
      </c>
    </row>
    <row r="4" spans="2:7">
      <c r="B4" s="1719"/>
      <c r="C4" s="2434" t="s">
        <v>41</v>
      </c>
      <c r="D4" s="2435"/>
      <c r="E4" s="2436"/>
      <c r="F4" s="2437" t="s">
        <v>333</v>
      </c>
      <c r="G4" s="2438"/>
    </row>
    <row r="5" spans="2:7" ht="15" thickBot="1">
      <c r="B5" s="1720"/>
      <c r="C5" s="1721" t="s">
        <v>679</v>
      </c>
      <c r="D5" s="1722" t="s">
        <v>335</v>
      </c>
      <c r="E5" s="1723" t="s">
        <v>680</v>
      </c>
      <c r="F5" s="1724" t="s">
        <v>44</v>
      </c>
      <c r="G5" s="1725" t="s">
        <v>45</v>
      </c>
    </row>
    <row r="6" spans="2:7">
      <c r="B6" s="1726" t="s">
        <v>336</v>
      </c>
      <c r="C6" s="1727">
        <v>1840606.3130000001</v>
      </c>
      <c r="D6" s="1728">
        <v>1840606.3130000001</v>
      </c>
      <c r="E6" s="1728">
        <v>1840606.3130000001</v>
      </c>
      <c r="F6" s="1729">
        <f t="shared" ref="F6:F37" si="0">IFERROR(E6/D6-1,"N/A")</f>
        <v>0</v>
      </c>
      <c r="G6" s="1730">
        <f t="shared" ref="G6:G7" si="1">IFERROR(E6/C6-1,"N/A")</f>
        <v>0</v>
      </c>
    </row>
    <row r="7" spans="2:7">
      <c r="B7" s="1731" t="s">
        <v>361</v>
      </c>
      <c r="C7" s="1727">
        <v>264220.50734000001</v>
      </c>
      <c r="D7" s="1728">
        <v>264220.50734000001</v>
      </c>
      <c r="E7" s="1728">
        <v>308055.96045000001</v>
      </c>
      <c r="F7" s="1732">
        <f t="shared" si="0"/>
        <v>0.16590481015764746</v>
      </c>
      <c r="G7" s="1733">
        <f t="shared" si="1"/>
        <v>0.16590481015764746</v>
      </c>
    </row>
    <row r="8" spans="2:7">
      <c r="B8" s="1731" t="s">
        <v>362</v>
      </c>
      <c r="C8" s="1727">
        <v>0</v>
      </c>
      <c r="D8" s="1728">
        <v>0</v>
      </c>
      <c r="E8" s="1728">
        <v>0</v>
      </c>
      <c r="F8" s="1732" t="str">
        <f>IFERROR(E8/D8-1,"n.a.")</f>
        <v>n.a.</v>
      </c>
      <c r="G8" s="1733" t="str">
        <f t="shared" ref="G8:G15" si="2">IFERROR(E8/C8-1,"n.a.")</f>
        <v>n.a.</v>
      </c>
    </row>
    <row r="9" spans="2:7">
      <c r="B9" s="1734" t="s">
        <v>811</v>
      </c>
      <c r="C9" s="1727">
        <v>163710.78608999998</v>
      </c>
      <c r="D9" s="1728">
        <v>183154.74015999999</v>
      </c>
      <c r="E9" s="1728">
        <v>193128.95809</v>
      </c>
      <c r="F9" s="1732">
        <f t="shared" si="0"/>
        <v>5.4457874916514548E-2</v>
      </c>
      <c r="G9" s="1733">
        <f t="shared" si="2"/>
        <v>0.17969599134309555</v>
      </c>
    </row>
    <row r="10" spans="2:7">
      <c r="B10" s="1734" t="s">
        <v>339</v>
      </c>
      <c r="C10" s="1727">
        <v>0</v>
      </c>
      <c r="D10" s="1728">
        <v>0</v>
      </c>
      <c r="E10" s="1728">
        <v>0</v>
      </c>
      <c r="F10" s="1732" t="str">
        <f>IFERROR(E10/D10-1,"n.a.")</f>
        <v>n.a.</v>
      </c>
      <c r="G10" s="1733" t="str">
        <f t="shared" si="2"/>
        <v>n.a.</v>
      </c>
    </row>
    <row r="11" spans="2:7">
      <c r="B11" s="1734" t="s">
        <v>341</v>
      </c>
      <c r="C11" s="1727">
        <v>185000</v>
      </c>
      <c r="D11" s="1728">
        <v>179000</v>
      </c>
      <c r="E11" s="1728">
        <v>179000</v>
      </c>
      <c r="F11" s="1732">
        <f t="shared" si="0"/>
        <v>0</v>
      </c>
      <c r="G11" s="1733">
        <f t="shared" si="2"/>
        <v>-3.2432432432432434E-2</v>
      </c>
    </row>
    <row r="12" spans="2:7" ht="26">
      <c r="B12" s="1735" t="s">
        <v>364</v>
      </c>
      <c r="C12" s="1736">
        <v>0</v>
      </c>
      <c r="D12" s="1737">
        <v>0</v>
      </c>
      <c r="E12" s="1737">
        <v>0</v>
      </c>
      <c r="F12" s="1738" t="str">
        <f>IFERROR(E12/D12-1,"n.a.")</f>
        <v>n.a.</v>
      </c>
      <c r="G12" s="1739" t="str">
        <f t="shared" si="2"/>
        <v>n.a.</v>
      </c>
    </row>
    <row r="13" spans="2:7">
      <c r="B13" s="1740" t="s">
        <v>365</v>
      </c>
      <c r="C13" s="1736">
        <v>0</v>
      </c>
      <c r="D13" s="1737">
        <v>0</v>
      </c>
      <c r="E13" s="1737">
        <v>0</v>
      </c>
      <c r="F13" s="1738" t="str">
        <f t="shared" ref="F13:F14" si="3">IFERROR(E13/D13-1,"n.a.")</f>
        <v>n.a.</v>
      </c>
      <c r="G13" s="1739" t="str">
        <f>IFERROR(E13/C13-1,"n.a.")</f>
        <v>n.a.</v>
      </c>
    </row>
    <row r="14" spans="2:7">
      <c r="B14" s="1740" t="s">
        <v>366</v>
      </c>
      <c r="C14" s="1736">
        <v>0</v>
      </c>
      <c r="D14" s="1737">
        <v>0</v>
      </c>
      <c r="E14" s="1737">
        <v>0</v>
      </c>
      <c r="F14" s="1738" t="str">
        <f t="shared" si="3"/>
        <v>n.a.</v>
      </c>
      <c r="G14" s="1739" t="str">
        <f t="shared" si="2"/>
        <v>n.a.</v>
      </c>
    </row>
    <row r="15" spans="2:7">
      <c r="B15" s="1734" t="s">
        <v>343</v>
      </c>
      <c r="C15" s="1727">
        <v>-139180.33346999998</v>
      </c>
      <c r="D15" s="1728">
        <v>-139180.33346999998</v>
      </c>
      <c r="E15" s="1741">
        <v>-139180.33346999998</v>
      </c>
      <c r="F15" s="1732">
        <f t="shared" si="0"/>
        <v>0</v>
      </c>
      <c r="G15" s="1733">
        <f t="shared" si="2"/>
        <v>0</v>
      </c>
    </row>
    <row r="16" spans="2:7" ht="15" thickBot="1">
      <c r="B16" s="1742" t="s">
        <v>793</v>
      </c>
      <c r="C16" s="1743">
        <v>2314357.2729600002</v>
      </c>
      <c r="D16" s="1744">
        <v>2327801.2270300002</v>
      </c>
      <c r="E16" s="1745">
        <v>2381610.8980700001</v>
      </c>
      <c r="F16" s="1746">
        <f t="shared" si="0"/>
        <v>2.3116093597327803E-2</v>
      </c>
      <c r="G16" s="1747">
        <f t="shared" ref="G16" si="4">(E16-C16)/C16</f>
        <v>2.9059309854949207E-2</v>
      </c>
    </row>
    <row r="17" spans="2:7" ht="15" thickBot="1">
      <c r="B17" s="1748"/>
      <c r="C17" s="1728"/>
      <c r="D17" s="1728"/>
      <c r="E17" s="1728"/>
      <c r="F17" s="1749"/>
      <c r="G17" s="1749"/>
    </row>
    <row r="18" spans="2:7">
      <c r="B18" s="1750" t="s">
        <v>812</v>
      </c>
      <c r="C18" s="1751">
        <v>1962906.4343500002</v>
      </c>
      <c r="D18" s="1752">
        <v>1962906.4343500002</v>
      </c>
      <c r="E18" s="1753">
        <v>2006801.0519200002</v>
      </c>
      <c r="F18" s="1729">
        <f t="shared" si="0"/>
        <v>2.2362052924104425E-2</v>
      </c>
      <c r="G18" s="1730">
        <f t="shared" ref="G18" si="5">(E18-C18)/C18</f>
        <v>2.2362052924104522E-2</v>
      </c>
    </row>
    <row r="19" spans="2:7" ht="15" thickBot="1">
      <c r="B19" s="1754" t="s">
        <v>813</v>
      </c>
      <c r="C19" s="1755">
        <v>351450.83860999998</v>
      </c>
      <c r="D19" s="1756">
        <v>364894.79267999995</v>
      </c>
      <c r="E19" s="1757">
        <v>374809.84614999988</v>
      </c>
      <c r="F19" s="1758">
        <f t="shared" si="0"/>
        <v>2.7172362195629018E-2</v>
      </c>
      <c r="G19" s="1759">
        <f>(E19-C19)/C19</f>
        <v>6.6464509324790838E-2</v>
      </c>
    </row>
    <row r="20" spans="2:7" ht="15" thickBot="1">
      <c r="B20" s="1748"/>
      <c r="C20" s="1760"/>
      <c r="D20" s="1760"/>
      <c r="E20" s="1761"/>
      <c r="F20" s="1762"/>
      <c r="G20" s="1762"/>
    </row>
    <row r="21" spans="2:7" ht="15" thickBot="1">
      <c r="B21" s="1763" t="s">
        <v>814</v>
      </c>
      <c r="C21" s="1764">
        <v>14825319.20191</v>
      </c>
      <c r="D21" s="1765">
        <v>15850328.947740003</v>
      </c>
      <c r="E21" s="1766">
        <v>16104381.445350001</v>
      </c>
      <c r="F21" s="1767">
        <f t="shared" si="0"/>
        <v>1.6028216098708858E-2</v>
      </c>
      <c r="G21" s="1768">
        <f t="shared" ref="G21:G24" si="6">IFERROR((E21-C21)/C21,"n.a")</f>
        <v>8.6275528102977644E-2</v>
      </c>
    </row>
    <row r="22" spans="2:7">
      <c r="B22" s="1769" t="s">
        <v>371</v>
      </c>
      <c r="C22" s="1770">
        <v>12747978.85541</v>
      </c>
      <c r="D22" s="1771">
        <v>14345663.022340003</v>
      </c>
      <c r="E22" s="1772">
        <v>14535512.373200001</v>
      </c>
      <c r="F22" s="1729">
        <f t="shared" si="0"/>
        <v>1.323391958701059E-2</v>
      </c>
      <c r="G22" s="1730">
        <f t="shared" si="6"/>
        <v>0.1402209352607614</v>
      </c>
    </row>
    <row r="23" spans="2:7">
      <c r="B23" s="1734" t="s">
        <v>798</v>
      </c>
      <c r="C23" s="1773">
        <v>177097.25659999999</v>
      </c>
      <c r="D23" s="1760">
        <v>96802.938099999985</v>
      </c>
      <c r="E23" s="1774">
        <v>141441.02344000002</v>
      </c>
      <c r="F23" s="1732">
        <f t="shared" si="0"/>
        <v>0.46112324910931646</v>
      </c>
      <c r="G23" s="1733">
        <f t="shared" si="6"/>
        <v>-0.20133701585527539</v>
      </c>
    </row>
    <row r="24" spans="2:7" ht="15" thickBot="1">
      <c r="B24" s="1754" t="s">
        <v>373</v>
      </c>
      <c r="C24" s="1743">
        <v>1900243.0899</v>
      </c>
      <c r="D24" s="1744">
        <v>1407862.9872999999</v>
      </c>
      <c r="E24" s="1745">
        <v>1427428.04871</v>
      </c>
      <c r="F24" s="1758">
        <f t="shared" si="0"/>
        <v>1.3896992524479845E-2</v>
      </c>
      <c r="G24" s="1759">
        <f t="shared" si="6"/>
        <v>-0.24881818736932326</v>
      </c>
    </row>
    <row r="25" spans="2:7" ht="15" thickBot="1">
      <c r="B25" s="1748"/>
      <c r="C25" s="1760"/>
      <c r="D25" s="1760"/>
      <c r="E25" s="1761"/>
      <c r="F25" s="1762"/>
      <c r="G25" s="1762"/>
    </row>
    <row r="26" spans="2:7" ht="15" thickBot="1">
      <c r="B26" s="1775" t="s">
        <v>374</v>
      </c>
      <c r="C26" s="1764">
        <v>1363550.4442628</v>
      </c>
      <c r="D26" s="1765">
        <v>1735359.9756549471</v>
      </c>
      <c r="E26" s="1776">
        <v>1791008.1001753202</v>
      </c>
      <c r="F26" s="1767">
        <f t="shared" si="0"/>
        <v>3.2067193724097942E-2</v>
      </c>
      <c r="G26" s="1768">
        <f t="shared" ref="G26:G30" si="7">IFERROR((E26-C26)/C26,"n.a")</f>
        <v>0.31348869982116723</v>
      </c>
    </row>
    <row r="27" spans="2:7">
      <c r="B27" s="1750" t="s">
        <v>375</v>
      </c>
      <c r="C27" s="1770">
        <v>1019838.3084328</v>
      </c>
      <c r="D27" s="1771">
        <v>1219381.3568989004</v>
      </c>
      <c r="E27" s="1777">
        <v>1235518.5517220001</v>
      </c>
      <c r="F27" s="1729">
        <f t="shared" si="0"/>
        <v>1.3233919587010368E-2</v>
      </c>
      <c r="G27" s="1730">
        <f t="shared" si="7"/>
        <v>0.21148474371455905</v>
      </c>
    </row>
    <row r="28" spans="2:7">
      <c r="B28" s="1734" t="s">
        <v>800</v>
      </c>
      <c r="C28" s="1773">
        <v>17709.72566</v>
      </c>
      <c r="D28" s="1760">
        <v>9680.2938099999992</v>
      </c>
      <c r="E28" s="1761">
        <v>14144.102344000003</v>
      </c>
      <c r="F28" s="1732">
        <f t="shared" si="0"/>
        <v>0.46112324910931646</v>
      </c>
      <c r="G28" s="1733">
        <f t="shared" si="7"/>
        <v>-0.20133701585527539</v>
      </c>
    </row>
    <row r="29" spans="2:7">
      <c r="B29" s="1734" t="s">
        <v>377</v>
      </c>
      <c r="C29" s="1773">
        <v>190024.30899000002</v>
      </c>
      <c r="D29" s="1760">
        <v>140786.29873000001</v>
      </c>
      <c r="E29" s="1761">
        <v>142742.804871</v>
      </c>
      <c r="F29" s="1732">
        <f t="shared" si="0"/>
        <v>1.3896992524479845E-2</v>
      </c>
      <c r="G29" s="1733">
        <f t="shared" si="7"/>
        <v>-0.24881818736932335</v>
      </c>
    </row>
    <row r="30" spans="2:7" ht="15" thickBot="1">
      <c r="B30" s="1778" t="s">
        <v>378</v>
      </c>
      <c r="C30" s="1779">
        <v>135978.10118</v>
      </c>
      <c r="D30" s="1780">
        <v>365512.02621604683</v>
      </c>
      <c r="E30" s="1745">
        <v>398602.64123832004</v>
      </c>
      <c r="F30" s="1758">
        <f t="shared" si="0"/>
        <v>9.0532219595734986E-2</v>
      </c>
      <c r="G30" s="1759">
        <f t="shared" si="7"/>
        <v>1.931373785773584</v>
      </c>
    </row>
    <row r="31" spans="2:7" ht="15" thickBot="1">
      <c r="B31" s="1748"/>
      <c r="C31" s="1760"/>
      <c r="D31" s="1760"/>
      <c r="E31" s="1761"/>
      <c r="F31" s="1762"/>
      <c r="G31" s="1762"/>
    </row>
    <row r="32" spans="2:7" ht="15" thickBot="1">
      <c r="B32" s="1781" t="s">
        <v>815</v>
      </c>
      <c r="C32" s="1764">
        <v>2065339.8169100003</v>
      </c>
      <c r="D32" s="1765">
        <v>2353353.1582600004</v>
      </c>
      <c r="E32" s="1766">
        <v>2415503.8635400003</v>
      </c>
      <c r="F32" s="1767">
        <f t="shared" si="0"/>
        <v>2.6409425657963004E-2</v>
      </c>
      <c r="G32" s="1768">
        <f>+E32/C32-1</f>
        <v>0.16954306684208897</v>
      </c>
    </row>
    <row r="33" spans="2:7">
      <c r="B33" s="1769" t="s">
        <v>380</v>
      </c>
      <c r="C33" s="1727">
        <v>2104826.8203400001</v>
      </c>
      <c r="D33" s="1728">
        <v>2104826.8203400001</v>
      </c>
      <c r="E33" s="1782">
        <v>2148662.2734500002</v>
      </c>
      <c r="F33" s="1783">
        <f t="shared" si="0"/>
        <v>2.0826156663529716E-2</v>
      </c>
      <c r="G33" s="1784">
        <f t="shared" ref="G33" si="8">(E33-C33)/C33</f>
        <v>2.0826156663529792E-2</v>
      </c>
    </row>
    <row r="34" spans="2:7">
      <c r="B34" s="1769" t="s">
        <v>381</v>
      </c>
      <c r="C34" s="1727">
        <v>224613.09070999999</v>
      </c>
      <c r="D34" s="1728">
        <v>540905.97821000009</v>
      </c>
      <c r="E34" s="1782">
        <v>556971.96161</v>
      </c>
      <c r="F34" s="1785">
        <f t="shared" si="0"/>
        <v>2.9701988972587134E-2</v>
      </c>
      <c r="G34" s="1786" t="s">
        <v>285</v>
      </c>
    </row>
    <row r="35" spans="2:7">
      <c r="B35" s="1769" t="s">
        <v>382</v>
      </c>
      <c r="C35" s="1727">
        <v>-7360.3370699999987</v>
      </c>
      <c r="D35" s="1728">
        <v>-11830.312280000002</v>
      </c>
      <c r="E35" s="1782">
        <v>-15467.42175</v>
      </c>
      <c r="F35" s="1785">
        <f t="shared" si="0"/>
        <v>0.30743985314308175</v>
      </c>
      <c r="G35" s="1786">
        <f t="shared" ref="G35:G36" si="9">IFERROR(E35/C35-1,"N/A")</f>
        <v>1.1014556266782498</v>
      </c>
    </row>
    <row r="36" spans="2:7">
      <c r="B36" s="1769" t="s">
        <v>383</v>
      </c>
      <c r="C36" s="1727">
        <v>-256739.75706999999</v>
      </c>
      <c r="D36" s="1728">
        <v>-280266.71321999998</v>
      </c>
      <c r="E36" s="1782">
        <v>-274382.24388999998</v>
      </c>
      <c r="F36" s="1785">
        <f t="shared" si="0"/>
        <v>-2.0995962247506994E-2</v>
      </c>
      <c r="G36" s="1786">
        <f t="shared" si="9"/>
        <v>6.8717393135141691E-2</v>
      </c>
    </row>
    <row r="37" spans="2:7" ht="15" thickBot="1">
      <c r="B37" s="1778" t="s">
        <v>656</v>
      </c>
      <c r="C37" s="1755">
        <v>0</v>
      </c>
      <c r="D37" s="1756">
        <v>-282.61479000000003</v>
      </c>
      <c r="E37" s="1787">
        <v>-280.70588000000004</v>
      </c>
      <c r="F37" s="1788">
        <f t="shared" si="0"/>
        <v>-6.7544589580750269E-3</v>
      </c>
      <c r="G37" s="1789" t="str">
        <f t="shared" ref="G37" si="10">IFERROR(E37/C37-1,"n.a.")</f>
        <v>n.a.</v>
      </c>
    </row>
    <row r="38" spans="2:7" ht="15" thickBot="1">
      <c r="B38" s="1790"/>
      <c r="C38" s="1728"/>
      <c r="D38" s="1728"/>
      <c r="E38" s="1741"/>
      <c r="F38" s="1749"/>
      <c r="G38" s="1749"/>
    </row>
    <row r="39" spans="2:7" ht="15" thickBot="1">
      <c r="B39" s="1791" t="s">
        <v>816</v>
      </c>
      <c r="C39" s="1792">
        <v>13854030.018945001</v>
      </c>
      <c r="D39" s="1776">
        <v>14613298.728770003</v>
      </c>
      <c r="E39" s="1776">
        <v>14860252.295132503</v>
      </c>
      <c r="F39" s="1767">
        <f>IFERROR(E39/D39-1,"N/A")</f>
        <v>1.6899234796063478E-2</v>
      </c>
      <c r="G39" s="1768">
        <f>IFERROR(E39/C39-1,"N/A")</f>
        <v>7.2630294204034662E-2</v>
      </c>
    </row>
    <row r="40" spans="2:7">
      <c r="B40" s="1726" t="s">
        <v>817</v>
      </c>
      <c r="C40" s="1793">
        <v>14825319.20191</v>
      </c>
      <c r="D40" s="1794">
        <v>15850328.947740003</v>
      </c>
      <c r="E40" s="1795">
        <v>14729206.095169999</v>
      </c>
      <c r="F40" s="1783">
        <f t="shared" ref="F40:F43" si="11">IFERROR(E40/D40-1,"N/A")</f>
        <v>-7.0731835046859315E-2</v>
      </c>
      <c r="G40" s="1784">
        <f t="shared" ref="G40:G43" si="12">(E40-C40)/C40</f>
        <v>-6.4830379320007479E-3</v>
      </c>
    </row>
    <row r="41" spans="2:7">
      <c r="B41" s="1796" t="s">
        <v>818</v>
      </c>
      <c r="C41" s="1797">
        <v>1166501.3370799997</v>
      </c>
      <c r="D41" s="1798">
        <v>1408551.27422</v>
      </c>
      <c r="E41" s="1799">
        <v>0</v>
      </c>
      <c r="F41" s="1785">
        <f t="shared" si="11"/>
        <v>-1</v>
      </c>
      <c r="G41" s="1786">
        <f t="shared" si="12"/>
        <v>-1</v>
      </c>
    </row>
    <row r="42" spans="2:7" ht="20">
      <c r="B42" s="1800" t="s">
        <v>819</v>
      </c>
      <c r="C42" s="1797">
        <v>161572.11394000001</v>
      </c>
      <c r="D42" s="1801">
        <v>159880.33335</v>
      </c>
      <c r="E42" s="1799">
        <v>0</v>
      </c>
      <c r="F42" s="1785">
        <f t="shared" si="11"/>
        <v>-1</v>
      </c>
      <c r="G42" s="1786">
        <f t="shared" si="12"/>
        <v>-1</v>
      </c>
    </row>
    <row r="43" spans="2:7">
      <c r="B43" s="1800" t="s">
        <v>405</v>
      </c>
      <c r="C43" s="1797">
        <v>33640.040175000024</v>
      </c>
      <c r="D43" s="1801">
        <v>11640.721900000002</v>
      </c>
      <c r="E43" s="1799">
        <v>0</v>
      </c>
      <c r="F43" s="1785">
        <f t="shared" si="11"/>
        <v>-1</v>
      </c>
      <c r="G43" s="1786">
        <f t="shared" si="12"/>
        <v>-1</v>
      </c>
    </row>
    <row r="44" spans="2:7">
      <c r="B44" s="1800"/>
      <c r="C44" s="1797"/>
      <c r="D44" s="1801"/>
      <c r="E44" s="1799"/>
      <c r="F44" s="1732" t="str">
        <f t="shared" ref="F44:G45" si="13">IFERROR(E44/D44-1,"n.a.")</f>
        <v>n.a.</v>
      </c>
      <c r="G44" s="1786" t="str">
        <f t="shared" si="13"/>
        <v>n.a.</v>
      </c>
    </row>
    <row r="45" spans="2:7" ht="15" thickBot="1">
      <c r="B45" s="1802" t="s">
        <v>820</v>
      </c>
      <c r="C45" s="1803">
        <v>0</v>
      </c>
      <c r="D45" s="1804">
        <v>0</v>
      </c>
      <c r="E45" s="1805">
        <v>0</v>
      </c>
      <c r="F45" s="1788" t="str">
        <f>IFERROR(E45/D45-1,"n.a.")</f>
        <v>n.a.</v>
      </c>
      <c r="G45" s="1789" t="str">
        <f t="shared" si="13"/>
        <v>n.a.</v>
      </c>
    </row>
    <row r="46" spans="2:7">
      <c r="B46" s="1806"/>
      <c r="C46" s="1761"/>
      <c r="D46" s="1741"/>
      <c r="E46" s="1741"/>
      <c r="F46" s="1749"/>
      <c r="G46" s="1807"/>
    </row>
    <row r="47" spans="2:7">
      <c r="B47" s="1748"/>
      <c r="C47" s="1761"/>
      <c r="D47" s="1761"/>
      <c r="E47" s="1808"/>
      <c r="F47" s="1809"/>
      <c r="G47" s="1809"/>
    </row>
    <row r="48" spans="2:7" ht="15" thickBot="1">
      <c r="B48" s="1810" t="s">
        <v>388</v>
      </c>
      <c r="C48" s="1811"/>
      <c r="D48" s="1812"/>
      <c r="E48" s="1813"/>
      <c r="F48" s="1809"/>
      <c r="G48" s="1809"/>
    </row>
    <row r="49" spans="2:7" ht="15">
      <c r="B49" s="1814" t="s">
        <v>821</v>
      </c>
      <c r="C49" s="1815">
        <v>0.13240230497682046</v>
      </c>
      <c r="D49" s="1816">
        <v>0.12384010709316405</v>
      </c>
      <c r="E49" s="1817">
        <v>0.12461211619521385</v>
      </c>
      <c r="F49" s="1816" t="str">
        <f>+CONCATENATE(VALUE(ROUND(E49*10000,0)-ROUND(D49*10000,0))," bps")</f>
        <v>8 bps</v>
      </c>
      <c r="G49" s="1817" t="str">
        <f>+CONCATENATE(VALUE(ROUND(E49*10000,0)-ROUND(C49*10000,0))," bps")</f>
        <v>-78 bps</v>
      </c>
    </row>
    <row r="50" spans="2:7" ht="15">
      <c r="B50" s="1818" t="s">
        <v>803</v>
      </c>
      <c r="C50" s="1819">
        <v>0.14907863012319922</v>
      </c>
      <c r="D50" s="1820">
        <v>0.16104188396743199</v>
      </c>
      <c r="E50" s="1821">
        <v>0.16254797129731116</v>
      </c>
      <c r="F50" s="1820" t="str">
        <f>+CONCATENATE(VALUE(ROUND(E50*10000,0)-ROUND(D50*10000,0))," bps")</f>
        <v>15 bps</v>
      </c>
      <c r="G50" s="1821" t="str">
        <f>+CONCATENATE(VALUE(ROUND(E50*10000,0)-ROUND(C50*10000,0))," bps")</f>
        <v>134 bps</v>
      </c>
    </row>
    <row r="51" spans="2:7" ht="15">
      <c r="B51" s="1822" t="s">
        <v>822</v>
      </c>
      <c r="C51" s="1819">
        <v>0.15610842784834159</v>
      </c>
      <c r="D51" s="1820">
        <v>0.14686138279558586</v>
      </c>
      <c r="E51" s="1821">
        <v>0.14788589714867126</v>
      </c>
      <c r="F51" s="1820" t="str">
        <f>+CONCATENATE(VALUE(ROUND(E51*10000,0)-ROUND(D51*10000,0))," bps")</f>
        <v>10 bps</v>
      </c>
      <c r="G51" s="1821" t="str">
        <f>+CONCATENATE(VALUE(ROUND(E51*10000,0)-ROUND(C51*10000,0))," bps")</f>
        <v>-82 bps</v>
      </c>
    </row>
    <row r="52" spans="2:7" ht="15" thickBot="1">
      <c r="B52" s="1823" t="s">
        <v>823</v>
      </c>
      <c r="C52" s="1824">
        <v>6.4058040541635206</v>
      </c>
      <c r="D52" s="1825">
        <v>6.8091419334644625</v>
      </c>
      <c r="E52" s="1826">
        <v>6.7619700003894856</v>
      </c>
      <c r="F52" s="1788">
        <f>+E52/D52-1</f>
        <v>-6.9277353205319248E-3</v>
      </c>
      <c r="G52" s="1789">
        <f>+E52/C52-1</f>
        <v>5.5600505918452336E-2</v>
      </c>
    </row>
    <row r="55" spans="2:7">
      <c r="B55" s="2433" t="s">
        <v>393</v>
      </c>
      <c r="C55" s="2433"/>
      <c r="D55" s="2433"/>
      <c r="E55" s="2433"/>
      <c r="F55" s="2433"/>
      <c r="G55" s="2433"/>
    </row>
    <row r="56" spans="2:7" ht="49.5" customHeight="1">
      <c r="B56" s="2433" t="s">
        <v>394</v>
      </c>
      <c r="C56" s="2433"/>
      <c r="D56" s="2433"/>
      <c r="E56" s="2433"/>
      <c r="F56" s="2433"/>
      <c r="G56" s="2433"/>
    </row>
    <row r="57" spans="2:7" ht="42.75" customHeight="1">
      <c r="B57" s="2433" t="s">
        <v>395</v>
      </c>
      <c r="C57" s="2433"/>
      <c r="D57" s="2433"/>
      <c r="E57" s="2433"/>
      <c r="F57" s="2433"/>
      <c r="G57" s="2433"/>
    </row>
    <row r="58" spans="2:7" ht="39.75" customHeight="1">
      <c r="B58" s="2433" t="s">
        <v>396</v>
      </c>
      <c r="C58" s="2433"/>
      <c r="D58" s="2433"/>
      <c r="E58" s="2433"/>
      <c r="F58" s="2433"/>
      <c r="G58" s="2433"/>
    </row>
    <row r="59" spans="2:7">
      <c r="B59" s="2433" t="s">
        <v>397</v>
      </c>
      <c r="C59" s="2433"/>
      <c r="D59" s="2433"/>
      <c r="E59" s="2433"/>
      <c r="F59" s="2433"/>
      <c r="G59" s="2433"/>
    </row>
    <row r="60" spans="2:7" ht="41.25" customHeight="1">
      <c r="B60" s="2433" t="s">
        <v>406</v>
      </c>
      <c r="C60" s="2433"/>
      <c r="D60" s="2433"/>
      <c r="E60" s="2433"/>
      <c r="F60" s="2433"/>
      <c r="G60" s="2433"/>
    </row>
    <row r="61" spans="2:7" ht="36" customHeight="1">
      <c r="B61" s="2433" t="s">
        <v>399</v>
      </c>
      <c r="C61" s="2433"/>
      <c r="D61" s="2433"/>
      <c r="E61" s="2433"/>
      <c r="F61" s="2433"/>
      <c r="G61" s="2433"/>
    </row>
    <row r="62" spans="2:7">
      <c r="B62" s="2433" t="s">
        <v>400</v>
      </c>
      <c r="C62" s="2433"/>
      <c r="D62" s="2433"/>
      <c r="E62" s="2433"/>
      <c r="F62" s="2433"/>
      <c r="G62" s="2433"/>
    </row>
    <row r="63" spans="2:7">
      <c r="B63" s="2433" t="s">
        <v>401</v>
      </c>
      <c r="C63" s="2433"/>
      <c r="D63" s="2433"/>
      <c r="E63" s="2433"/>
      <c r="F63" s="2433"/>
      <c r="G63" s="2433"/>
    </row>
    <row r="64" spans="2:7">
      <c r="B64" s="2433" t="s">
        <v>402</v>
      </c>
      <c r="C64" s="2433"/>
      <c r="D64" s="2433"/>
      <c r="E64" s="2433"/>
      <c r="F64" s="2433"/>
      <c r="G64" s="2433"/>
    </row>
    <row r="65" spans="2:7">
      <c r="B65" s="2433" t="s">
        <v>407</v>
      </c>
      <c r="C65" s="2433"/>
      <c r="D65" s="2433"/>
      <c r="E65" s="2433"/>
      <c r="F65" s="2433"/>
      <c r="G65" s="2433"/>
    </row>
  </sheetData>
  <mergeCells count="13">
    <mergeCell ref="B58:G58"/>
    <mergeCell ref="C4:E4"/>
    <mergeCell ref="F4:G4"/>
    <mergeCell ref="B55:G55"/>
    <mergeCell ref="B56:G56"/>
    <mergeCell ref="B57:G57"/>
    <mergeCell ref="B65:G65"/>
    <mergeCell ref="B59:G59"/>
    <mergeCell ref="B60:G60"/>
    <mergeCell ref="B61:G61"/>
    <mergeCell ref="B62:G62"/>
    <mergeCell ref="B63:G63"/>
    <mergeCell ref="B64:G64"/>
  </mergeCells>
  <hyperlinks>
    <hyperlink ref="B2" location="Index!A1" display="Back to index" xr:uid="{7EDF8E8F-067E-406E-BE49-78409527410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A515-4AF9-4F25-9681-E08F1FE710A7}">
  <dimension ref="A1:D46"/>
  <sheetViews>
    <sheetView showGridLines="0" zoomScaleNormal="100" workbookViewId="0">
      <selection activeCell="H14" sqref="H13:H14"/>
    </sheetView>
  </sheetViews>
  <sheetFormatPr baseColWidth="10" defaultRowHeight="14.5"/>
  <cols>
    <col min="1" max="1" width="70.1796875" customWidth="1"/>
  </cols>
  <sheetData>
    <row r="1" spans="1:4">
      <c r="A1" s="1102"/>
      <c r="B1" s="1102"/>
    </row>
    <row r="2" spans="1:4">
      <c r="A2" s="1622" t="s">
        <v>826</v>
      </c>
    </row>
    <row r="3" spans="1:4" ht="15" thickBot="1">
      <c r="A3" s="1622" t="s">
        <v>810</v>
      </c>
    </row>
    <row r="4" spans="1:4">
      <c r="A4" s="1692"/>
      <c r="B4" s="2431" t="s">
        <v>695</v>
      </c>
    </row>
    <row r="5" spans="1:4">
      <c r="A5" s="1693" t="s">
        <v>786</v>
      </c>
      <c r="B5" s="2429">
        <v>0</v>
      </c>
      <c r="D5" s="309"/>
    </row>
    <row r="6" spans="1:4" ht="15" thickBot="1">
      <c r="A6" s="1694" t="s">
        <v>787</v>
      </c>
      <c r="B6" s="2429">
        <v>0</v>
      </c>
    </row>
    <row r="7" spans="1:4">
      <c r="A7" s="1695" t="s">
        <v>336</v>
      </c>
      <c r="B7" s="1696">
        <v>1840606.3130000001</v>
      </c>
    </row>
    <row r="8" spans="1:4">
      <c r="A8" s="1697" t="s">
        <v>490</v>
      </c>
      <c r="B8" s="1698">
        <v>308055.96045000001</v>
      </c>
    </row>
    <row r="9" spans="1:4">
      <c r="A9" s="1697" t="s">
        <v>788</v>
      </c>
      <c r="B9" s="1698">
        <v>556971.96161</v>
      </c>
    </row>
    <row r="10" spans="1:4">
      <c r="A10" s="1697" t="s">
        <v>789</v>
      </c>
      <c r="B10" s="1698">
        <v>168964.83893312505</v>
      </c>
    </row>
    <row r="11" spans="1:4">
      <c r="A11" s="1697" t="s">
        <v>339</v>
      </c>
      <c r="B11" s="1698">
        <v>0</v>
      </c>
    </row>
    <row r="12" spans="1:4">
      <c r="A12" s="1697" t="s">
        <v>341</v>
      </c>
      <c r="B12" s="1698">
        <v>179000</v>
      </c>
    </row>
    <row r="13" spans="1:4">
      <c r="A13" s="1697" t="s">
        <v>790</v>
      </c>
      <c r="B13" s="1698">
        <v>-15467.42175</v>
      </c>
    </row>
    <row r="14" spans="1:4" ht="29">
      <c r="A14" s="1697" t="s">
        <v>791</v>
      </c>
      <c r="B14" s="1698">
        <v>-280.70588000000004</v>
      </c>
    </row>
    <row r="15" spans="1:4">
      <c r="A15" s="1697" t="s">
        <v>792</v>
      </c>
      <c r="B15" s="1698">
        <v>-135201.91042</v>
      </c>
    </row>
    <row r="16" spans="1:4" ht="15" thickBot="1">
      <c r="A16" s="1699" t="s">
        <v>343</v>
      </c>
      <c r="B16" s="1700">
        <v>-139180.33346999998</v>
      </c>
    </row>
    <row r="17" spans="1:2" ht="15" thickBot="1">
      <c r="A17" s="1701" t="s">
        <v>793</v>
      </c>
      <c r="B17" s="1702">
        <v>2763468.7024731254</v>
      </c>
    </row>
    <row r="18" spans="1:2" ht="15" thickBot="1">
      <c r="A18" s="1703" t="s">
        <v>794</v>
      </c>
      <c r="B18" s="1704">
        <v>2415503.8635400003</v>
      </c>
    </row>
    <row r="19" spans="1:2" ht="15" thickBot="1">
      <c r="A19" s="1703" t="s">
        <v>795</v>
      </c>
      <c r="B19" s="1704">
        <v>2415503.8635400003</v>
      </c>
    </row>
    <row r="20" spans="1:2" ht="15" thickBot="1">
      <c r="A20" s="1703" t="s">
        <v>796</v>
      </c>
      <c r="B20" s="1704">
        <v>347964.83893312514</v>
      </c>
    </row>
    <row r="21" spans="1:2" ht="15" thickBot="1">
      <c r="A21" s="1705"/>
      <c r="B21" s="1706"/>
    </row>
    <row r="22" spans="1:2">
      <c r="A22" s="1692" t="s">
        <v>797</v>
      </c>
      <c r="B22" s="2431" t="s">
        <v>825</v>
      </c>
    </row>
    <row r="23" spans="1:2" ht="15" thickBot="1">
      <c r="A23" s="1828" t="s">
        <v>787</v>
      </c>
      <c r="B23" s="2430"/>
    </row>
    <row r="24" spans="1:2">
      <c r="A24" s="1697" t="s">
        <v>804</v>
      </c>
      <c r="B24" s="1698">
        <v>141441.02344000002</v>
      </c>
    </row>
    <row r="25" spans="1:2">
      <c r="A25" s="1697" t="s">
        <v>371</v>
      </c>
      <c r="B25" s="1698">
        <v>13160337.023019999</v>
      </c>
    </row>
    <row r="26" spans="1:2" ht="15" thickBot="1">
      <c r="A26" s="1697" t="s">
        <v>373</v>
      </c>
      <c r="B26" s="1698">
        <v>1427428.04871</v>
      </c>
    </row>
    <row r="27" spans="1:2" ht="15" thickBot="1">
      <c r="A27" s="1701" t="s">
        <v>141</v>
      </c>
      <c r="B27" s="1702">
        <v>14729206.095169999</v>
      </c>
    </row>
    <row r="28" spans="1:2" ht="15" thickBot="1">
      <c r="A28" s="1705"/>
      <c r="B28" s="1706"/>
    </row>
    <row r="29" spans="1:2">
      <c r="A29" s="1692" t="s">
        <v>799</v>
      </c>
      <c r="B29" s="2431" t="s">
        <v>695</v>
      </c>
    </row>
    <row r="30" spans="1:2" ht="15" thickBot="1">
      <c r="A30" s="1829" t="s">
        <v>787</v>
      </c>
      <c r="B30" s="2432">
        <v>0</v>
      </c>
    </row>
    <row r="31" spans="1:2">
      <c r="A31" s="1697" t="s">
        <v>800</v>
      </c>
      <c r="B31" s="1698">
        <v>14144.102344000003</v>
      </c>
    </row>
    <row r="32" spans="1:2">
      <c r="A32" s="1697" t="s">
        <v>375</v>
      </c>
      <c r="B32" s="1698">
        <v>1118628.6469567001</v>
      </c>
    </row>
    <row r="33" spans="1:2">
      <c r="A33" s="1697" t="s">
        <v>377</v>
      </c>
      <c r="B33" s="1698">
        <v>142742.804871</v>
      </c>
    </row>
    <row r="34" spans="1:2" ht="15" thickBot="1">
      <c r="A34" s="1697" t="s">
        <v>378</v>
      </c>
      <c r="B34" s="1698">
        <v>398602.64123832004</v>
      </c>
    </row>
    <row r="35" spans="1:2" ht="15" thickBot="1">
      <c r="A35" s="1701" t="s">
        <v>141</v>
      </c>
      <c r="B35" s="1709">
        <v>1674118.1954100202</v>
      </c>
    </row>
    <row r="36" spans="1:2">
      <c r="A36" s="1830"/>
      <c r="B36" s="1831"/>
    </row>
    <row r="37" spans="1:2">
      <c r="A37" s="2130" t="s">
        <v>872</v>
      </c>
      <c r="B37" s="1831"/>
    </row>
    <row r="38" spans="1:2" ht="41.25" customHeight="1">
      <c r="A38" s="2130" t="s">
        <v>873</v>
      </c>
    </row>
    <row r="39" spans="1:2" ht="25.5" customHeight="1">
      <c r="A39" s="2130" t="s">
        <v>874</v>
      </c>
    </row>
    <row r="40" spans="1:2">
      <c r="A40" s="2130" t="s">
        <v>875</v>
      </c>
    </row>
    <row r="42" spans="1:2" ht="15" thickBot="1">
      <c r="A42" s="1832" t="s">
        <v>827</v>
      </c>
      <c r="B42" s="1831"/>
    </row>
    <row r="43" spans="1:2">
      <c r="A43" s="1836" t="s">
        <v>876</v>
      </c>
      <c r="B43" s="1833">
        <v>0.16399416560082572</v>
      </c>
    </row>
    <row r="44" spans="1:2">
      <c r="A44" s="1837" t="s">
        <v>877</v>
      </c>
      <c r="B44" s="1834">
        <v>0.16399416560082572</v>
      </c>
    </row>
    <row r="45" spans="1:2">
      <c r="A45" s="1837" t="s">
        <v>878</v>
      </c>
      <c r="B45" s="1834">
        <v>0.18761830641906233</v>
      </c>
    </row>
    <row r="46" spans="1:2" ht="15" thickBot="1">
      <c r="A46" s="1838" t="s">
        <v>879</v>
      </c>
      <c r="B46" s="1835">
        <v>0.16382795159480878</v>
      </c>
    </row>
  </sheetData>
  <mergeCells count="3">
    <mergeCell ref="B4:B6"/>
    <mergeCell ref="B22:B23"/>
    <mergeCell ref="B29:B3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G34"/>
  <sheetViews>
    <sheetView showGridLines="0" zoomScale="85" zoomScaleNormal="85" workbookViewId="0">
      <selection activeCell="G13" sqref="G13"/>
    </sheetView>
  </sheetViews>
  <sheetFormatPr baseColWidth="10" defaultColWidth="10.6328125" defaultRowHeight="14"/>
  <cols>
    <col min="1" max="1" width="55.36328125" style="41" customWidth="1"/>
    <col min="2" max="3" width="11" style="41" bestFit="1" customWidth="1"/>
    <col min="4" max="4" width="11.36328125" style="41" bestFit="1" customWidth="1"/>
    <col min="5" max="6" width="11" style="41" bestFit="1" customWidth="1"/>
    <col min="7" max="16384" width="10.6328125" style="41"/>
  </cols>
  <sheetData>
    <row r="1" spans="1:7" customFormat="1" ht="15" customHeight="1">
      <c r="A1" s="2132" t="s">
        <v>408</v>
      </c>
      <c r="B1" s="2439">
        <v>2018</v>
      </c>
      <c r="C1" s="2439">
        <v>2019</v>
      </c>
      <c r="D1" s="2439">
        <v>2020</v>
      </c>
      <c r="E1" s="2439">
        <v>2021</v>
      </c>
      <c r="F1" s="2439">
        <v>2022</v>
      </c>
      <c r="G1" s="2441" t="s">
        <v>880</v>
      </c>
    </row>
    <row r="2" spans="1:7" customFormat="1" ht="15" customHeight="1" thickBot="1">
      <c r="A2" s="2133" t="s">
        <v>43</v>
      </c>
      <c r="B2" s="2440"/>
      <c r="C2" s="2440"/>
      <c r="D2" s="2440"/>
      <c r="E2" s="2440"/>
      <c r="F2" s="2440"/>
      <c r="G2" s="2442"/>
    </row>
    <row r="3" spans="1:7" customFormat="1" ht="15.5">
      <c r="A3" s="2134" t="s">
        <v>409</v>
      </c>
      <c r="B3" s="2135">
        <v>226856.48375052601</v>
      </c>
      <c r="C3" s="2135">
        <v>232446.72455709401</v>
      </c>
      <c r="D3" s="2135">
        <v>205552.59853814499</v>
      </c>
      <c r="E3" s="2135">
        <v>225953.491311508</v>
      </c>
      <c r="F3" s="2135">
        <v>244751.89959834001</v>
      </c>
      <c r="G3" s="2312">
        <v>263865.59051427373</v>
      </c>
    </row>
    <row r="4" spans="1:7" customFormat="1" ht="15.5">
      <c r="A4" s="2136" t="s">
        <v>410</v>
      </c>
      <c r="B4" s="2137">
        <v>3.9769357175500488</v>
      </c>
      <c r="C4" s="2137">
        <v>2.1501313906838959</v>
      </c>
      <c r="D4" s="2137">
        <v>-11</v>
      </c>
      <c r="E4" s="2137">
        <v>13.550116220432031</v>
      </c>
      <c r="F4" s="2137">
        <v>2.7</v>
      </c>
      <c r="G4" s="2313">
        <v>1.8</v>
      </c>
    </row>
    <row r="5" spans="1:7" customFormat="1" ht="15.5">
      <c r="A5" s="2136" t="s">
        <v>411</v>
      </c>
      <c r="B5" s="2138">
        <v>7045.2324146126084</v>
      </c>
      <c r="C5" s="2138">
        <v>7152.2069094490462</v>
      </c>
      <c r="D5" s="2138">
        <v>6300.269678726936</v>
      </c>
      <c r="E5" s="2138">
        <v>6839.7590247858507</v>
      </c>
      <c r="F5" s="2138">
        <v>7328.62527130944</v>
      </c>
      <c r="G5" s="2314">
        <v>7809.3107265968911</v>
      </c>
    </row>
    <row r="6" spans="1:7" customFormat="1" ht="15.5">
      <c r="A6" s="2136" t="s">
        <v>412</v>
      </c>
      <c r="B6" s="2137">
        <v>4.0604102770662251</v>
      </c>
      <c r="C6" s="2137">
        <v>2.2266943702816633</v>
      </c>
      <c r="D6" s="2137">
        <v>-9.878578371065359</v>
      </c>
      <c r="E6" s="2137">
        <v>14.702510879033227</v>
      </c>
      <c r="F6" s="2137">
        <v>2.2999999999999998</v>
      </c>
      <c r="G6" s="2313">
        <v>0.9</v>
      </c>
    </row>
    <row r="7" spans="1:7" customFormat="1" ht="15.5" hidden="1">
      <c r="A7" s="2136" t="s">
        <v>413</v>
      </c>
      <c r="B7" s="2137">
        <v>3.5639889604846218</v>
      </c>
      <c r="C7" s="2137">
        <v>2.8882330210537361</v>
      </c>
      <c r="D7" s="2137">
        <v>-7.2</v>
      </c>
      <c r="E7" s="2137">
        <v>11.5</v>
      </c>
      <c r="F7" s="2137">
        <v>4.2481918676682682</v>
      </c>
      <c r="G7" s="2313"/>
    </row>
    <row r="8" spans="1:7" customFormat="1" ht="15.5" hidden="1">
      <c r="A8" s="2136" t="s">
        <v>414</v>
      </c>
      <c r="B8" s="2137">
        <v>3.8412128029914783</v>
      </c>
      <c r="C8" s="2137">
        <v>2.9793652072447969</v>
      </c>
      <c r="D8" s="2137">
        <v>-9.8000000000000007</v>
      </c>
      <c r="E8" s="2137">
        <v>11.7</v>
      </c>
      <c r="F8" s="2137">
        <v>4.2</v>
      </c>
      <c r="G8" s="2313"/>
    </row>
    <row r="9" spans="1:7" customFormat="1" ht="15.5">
      <c r="A9" s="2136" t="s">
        <v>415</v>
      </c>
      <c r="B9" s="2137">
        <v>22.249696193737062</v>
      </c>
      <c r="C9" s="2137">
        <v>22.530453749197353</v>
      </c>
      <c r="D9" s="2137">
        <v>21.066176956639872</v>
      </c>
      <c r="E9" s="2137">
        <v>25.166299344482173</v>
      </c>
      <c r="F9" s="2137">
        <v>25.384970202036804</v>
      </c>
      <c r="G9" s="2313">
        <v>24.183707534750283</v>
      </c>
    </row>
    <row r="10" spans="1:7" customFormat="1" ht="15.5" hidden="1">
      <c r="A10" s="2136" t="s">
        <v>416</v>
      </c>
      <c r="B10" s="2137">
        <v>4.4098515477414253</v>
      </c>
      <c r="C10" s="2137">
        <v>3.9506581959275735</v>
      </c>
      <c r="D10" s="2137"/>
      <c r="E10" s="2137"/>
      <c r="F10" s="2137"/>
      <c r="G10" s="2313"/>
    </row>
    <row r="11" spans="1:7" customFormat="1" ht="28.25" customHeight="1">
      <c r="A11" s="2136" t="s">
        <v>417</v>
      </c>
      <c r="B11" s="2137">
        <v>6.8180161752467257</v>
      </c>
      <c r="C11" s="2137">
        <v>-2.0964176246549471</v>
      </c>
      <c r="D11" s="2137"/>
      <c r="E11" s="2137"/>
      <c r="F11" s="2137"/>
      <c r="G11" s="2313"/>
    </row>
    <row r="12" spans="1:7" customFormat="1" ht="15.5">
      <c r="A12" s="2136" t="s">
        <v>419</v>
      </c>
      <c r="B12" s="2137">
        <v>10.3</v>
      </c>
      <c r="C12" s="2137">
        <v>6.4</v>
      </c>
      <c r="D12" s="2137">
        <v>-4.3</v>
      </c>
      <c r="E12" s="2137">
        <v>12.6</v>
      </c>
      <c r="F12" s="2137">
        <v>9.6999999999999993</v>
      </c>
      <c r="G12" s="2313">
        <v>5</v>
      </c>
    </row>
    <row r="13" spans="1:7" customFormat="1" ht="16.5" customHeight="1" thickBot="1">
      <c r="A13" s="2139" t="s">
        <v>420</v>
      </c>
      <c r="B13" s="2140">
        <v>2.2000000000000002</v>
      </c>
      <c r="C13" s="2140">
        <v>1.90009157916243</v>
      </c>
      <c r="D13" s="2140">
        <v>1.97323222946076</v>
      </c>
      <c r="E13" s="2140">
        <v>6.4303871634072465</v>
      </c>
      <c r="F13" s="2140">
        <v>8.5</v>
      </c>
      <c r="G13" s="2315">
        <v>4.8</v>
      </c>
    </row>
    <row r="14" spans="1:7" customFormat="1" ht="16" thickBot="1">
      <c r="A14" s="2141" t="s">
        <v>421</v>
      </c>
      <c r="B14" s="2142">
        <v>2.75</v>
      </c>
      <c r="C14" s="2142">
        <v>2.25</v>
      </c>
      <c r="D14" s="2142">
        <v>0.25</v>
      </c>
      <c r="E14" s="2142">
        <v>2.5</v>
      </c>
      <c r="F14" s="2142">
        <v>7.5</v>
      </c>
      <c r="G14" s="2316">
        <v>6.75</v>
      </c>
    </row>
    <row r="15" spans="1:7" customFormat="1" ht="16" thickBot="1">
      <c r="A15" s="2141" t="s">
        <v>422</v>
      </c>
      <c r="B15" s="2143">
        <v>3.37</v>
      </c>
      <c r="C15" s="2143">
        <v>3.31</v>
      </c>
      <c r="D15" s="2143">
        <v>3.6179999999999999</v>
      </c>
      <c r="E15" s="2143">
        <v>3.9910000000000001</v>
      </c>
      <c r="F15" s="2143">
        <v>3.81</v>
      </c>
      <c r="G15" s="2317">
        <v>3.8</v>
      </c>
    </row>
    <row r="16" spans="1:7" customFormat="1" ht="16" thickBot="1">
      <c r="A16" s="2141" t="s">
        <v>423</v>
      </c>
      <c r="B16" s="2311">
        <v>4.0123456790123413E-2</v>
      </c>
      <c r="C16" s="2311">
        <v>-1.7804154302670697E-2</v>
      </c>
      <c r="D16" s="2311">
        <v>9.3051359516616264E-2</v>
      </c>
      <c r="E16" s="2311">
        <v>0.10309563294637926</v>
      </c>
      <c r="F16" s="2311">
        <v>-4.535204209471317E-2</v>
      </c>
      <c r="G16" s="2318">
        <v>-2.6246719160106123E-3</v>
      </c>
    </row>
    <row r="17" spans="1:7" customFormat="1" ht="16" thickBot="1">
      <c r="A17" s="2141" t="s">
        <v>424</v>
      </c>
      <c r="B17" s="2142">
        <v>-2.2937700489276098</v>
      </c>
      <c r="C17" s="2142">
        <v>-1.61956038226633</v>
      </c>
      <c r="D17" s="2142">
        <v>-8.8646093510024002</v>
      </c>
      <c r="E17" s="2142">
        <v>-2.5440583012799198</v>
      </c>
      <c r="F17" s="2142">
        <v>-1.6</v>
      </c>
      <c r="G17" s="2316">
        <v>-2</v>
      </c>
    </row>
    <row r="18" spans="1:7" customFormat="1" ht="16" thickBot="1">
      <c r="A18" s="2141" t="s">
        <v>418</v>
      </c>
      <c r="B18" s="2142">
        <v>25.5919748496399</v>
      </c>
      <c r="C18" s="2142">
        <v>26.608279872790099</v>
      </c>
      <c r="D18" s="2142">
        <v>34.636906859547103</v>
      </c>
      <c r="E18" s="2142">
        <v>35.947971341043001</v>
      </c>
      <c r="F18" s="2142">
        <v>34</v>
      </c>
      <c r="G18" s="2316">
        <v>33.799999999999997</v>
      </c>
    </row>
    <row r="19" spans="1:7" customFormat="1" ht="15.5">
      <c r="A19" s="2136" t="s">
        <v>425</v>
      </c>
      <c r="B19" s="2138">
        <v>7200.895882963101</v>
      </c>
      <c r="C19" s="2138">
        <v>6879.2832403381981</v>
      </c>
      <c r="D19" s="2138">
        <v>8196.4056340540046</v>
      </c>
      <c r="E19" s="2138">
        <v>14927</v>
      </c>
      <c r="F19" s="2138">
        <v>9565</v>
      </c>
      <c r="G19" s="2314">
        <v>9000</v>
      </c>
    </row>
    <row r="20" spans="1:7" customFormat="1" ht="15.5">
      <c r="A20" s="2136" t="s">
        <v>426</v>
      </c>
      <c r="B20" s="2144">
        <v>3.1742076593596166E-2</v>
      </c>
      <c r="C20" s="2144">
        <v>2.9595096482628626E-2</v>
      </c>
      <c r="D20" s="2144">
        <v>3.987497940841149E-2</v>
      </c>
      <c r="E20" s="2144">
        <v>6.6062267563819471E-2</v>
      </c>
      <c r="F20" s="2144">
        <v>3.9080391268451968E-2</v>
      </c>
      <c r="G20" s="2319">
        <v>3.4108274528933502E-2</v>
      </c>
    </row>
    <row r="21" spans="1:7" customFormat="1" ht="15.5">
      <c r="A21" s="2136" t="s">
        <v>427</v>
      </c>
      <c r="B21" s="2138">
        <v>49066.4758077562</v>
      </c>
      <c r="C21" s="2138">
        <v>47980.454822131302</v>
      </c>
      <c r="D21" s="2138">
        <v>42905.304546054002</v>
      </c>
      <c r="E21" s="2138">
        <v>63150.8372727475</v>
      </c>
      <c r="F21" s="2138">
        <v>65834</v>
      </c>
      <c r="G21" s="2314">
        <v>64800</v>
      </c>
    </row>
    <row r="22" spans="1:7" customFormat="1" ht="15.5">
      <c r="A22" s="2136" t="s">
        <v>428</v>
      </c>
      <c r="B22" s="2138">
        <v>41865.579924793099</v>
      </c>
      <c r="C22" s="2138">
        <v>41101.171581793104</v>
      </c>
      <c r="D22" s="2138">
        <v>34708.898911999997</v>
      </c>
      <c r="E22" s="2138">
        <v>48223</v>
      </c>
      <c r="F22" s="2138">
        <v>56269</v>
      </c>
      <c r="G22" s="2314">
        <v>55800</v>
      </c>
    </row>
    <row r="23" spans="1:7" customFormat="1" ht="15.5" hidden="1">
      <c r="A23" s="2136" t="s">
        <v>429</v>
      </c>
      <c r="B23" s="2138">
        <v>-2894.5450842119481</v>
      </c>
      <c r="C23" s="2138">
        <v>-1680.4547301800815</v>
      </c>
      <c r="D23" s="2138">
        <v>2397.8321736145053</v>
      </c>
      <c r="E23" s="2138">
        <v>-5179.4586772124403</v>
      </c>
      <c r="F23" s="2138">
        <v>-10643.966780899111</v>
      </c>
      <c r="G23" s="2314">
        <v>-9157</v>
      </c>
    </row>
    <row r="24" spans="1:7" customFormat="1" ht="15.5">
      <c r="A24" s="2136" t="s">
        <v>430</v>
      </c>
      <c r="B24" s="2144">
        <v>-1.2999999999999999E-2</v>
      </c>
      <c r="C24" s="2144">
        <v>-7.0000000000000001E-3</v>
      </c>
      <c r="D24" s="2144">
        <v>1.1665297303483382E-2</v>
      </c>
      <c r="E24" s="2144">
        <v>-2.3368476612464724E-2</v>
      </c>
      <c r="F24" s="2144">
        <v>-4.3488801510291941E-2</v>
      </c>
      <c r="G24" s="2319">
        <v>-3.4703274429049344E-2</v>
      </c>
    </row>
    <row r="25" spans="1:7" customFormat="1" ht="15.5">
      <c r="A25" s="2136" t="s">
        <v>431</v>
      </c>
      <c r="B25" s="2138">
        <v>60121</v>
      </c>
      <c r="C25" s="2138">
        <v>68316</v>
      </c>
      <c r="D25" s="2138">
        <v>74706.911243260023</v>
      </c>
      <c r="E25" s="2138">
        <v>78495</v>
      </c>
      <c r="F25" s="2138">
        <v>71883</v>
      </c>
      <c r="G25" s="2314">
        <v>72000</v>
      </c>
    </row>
    <row r="26" spans="1:7" customFormat="1" ht="15.5">
      <c r="A26" s="2136" t="s">
        <v>426</v>
      </c>
      <c r="B26" s="2144">
        <v>0.26501777249670783</v>
      </c>
      <c r="C26" s="2144">
        <v>0.29389960271614879</v>
      </c>
      <c r="D26" s="2144">
        <v>0.36344425599366209</v>
      </c>
      <c r="E26" s="2144">
        <v>0.34739449939184092</v>
      </c>
      <c r="F26" s="2144">
        <v>0.29369741406692451</v>
      </c>
      <c r="G26" s="2319">
        <v>0.27286619623146802</v>
      </c>
    </row>
    <row r="27" spans="1:7" customFormat="1" ht="16" thickBot="1">
      <c r="A27" s="2139" t="s">
        <v>432</v>
      </c>
      <c r="B27" s="2145">
        <v>17.232581067693534</v>
      </c>
      <c r="C27" s="2145">
        <v>19.945708807073263</v>
      </c>
      <c r="D27" s="2145">
        <v>25.82861925963249</v>
      </c>
      <c r="E27" s="2145">
        <v>19.533002923915973</v>
      </c>
      <c r="F27" s="2145">
        <v>15.329861913309283</v>
      </c>
      <c r="G27" s="2320">
        <v>15.483870967741936</v>
      </c>
    </row>
    <row r="28" spans="1:7" customFormat="1" ht="15.5">
      <c r="A28" s="41"/>
      <c r="B28" s="2147"/>
      <c r="C28" s="2147"/>
      <c r="D28" s="2147"/>
      <c r="E28" s="2147"/>
      <c r="F28" s="2147"/>
      <c r="G28" s="2148"/>
    </row>
    <row r="29" spans="1:7" ht="15.5">
      <c r="A29" s="2146" t="s">
        <v>433</v>
      </c>
      <c r="B29" s="2147"/>
      <c r="C29" s="2147"/>
      <c r="D29" s="2147"/>
      <c r="E29" s="2147"/>
      <c r="F29" s="2147"/>
      <c r="G29" s="2147"/>
    </row>
    <row r="30" spans="1:7" ht="15.5">
      <c r="A30" s="2149" t="s">
        <v>751</v>
      </c>
      <c r="B30" s="2147"/>
      <c r="C30" s="2147"/>
      <c r="D30" s="2147"/>
      <c r="E30" s="2147"/>
      <c r="F30" s="2147"/>
      <c r="G30" s="2147"/>
    </row>
    <row r="31" spans="1:7" ht="15.5">
      <c r="A31" s="2149" t="s">
        <v>654</v>
      </c>
      <c r="B31" s="2147"/>
      <c r="C31" s="2147"/>
      <c r="D31" s="2147"/>
      <c r="E31" s="2147"/>
      <c r="F31" s="2147"/>
      <c r="G31" s="2147"/>
    </row>
    <row r="32" spans="1:7" ht="15.5">
      <c r="A32" s="2149" t="s">
        <v>752</v>
      </c>
      <c r="B32" s="2147"/>
      <c r="C32" s="2147"/>
      <c r="D32" s="2147"/>
      <c r="E32" s="2147"/>
      <c r="F32" s="2147"/>
      <c r="G32" s="2147"/>
    </row>
    <row r="33" spans="2:7" ht="15.5">
      <c r="B33" s="2147"/>
      <c r="C33" s="2147"/>
      <c r="D33" s="2147"/>
      <c r="E33" s="2147"/>
      <c r="F33" s="2147"/>
      <c r="G33" s="2147"/>
    </row>
    <row r="34" spans="2:7" ht="15.5">
      <c r="B34" s="2147"/>
      <c r="C34" s="2147"/>
      <c r="D34" s="2147"/>
      <c r="E34" s="2147"/>
      <c r="F34" s="2147"/>
      <c r="G34" s="2147"/>
    </row>
  </sheetData>
  <mergeCells count="6">
    <mergeCell ref="B1:B2"/>
    <mergeCell ref="G1:G2"/>
    <mergeCell ref="F1:F2"/>
    <mergeCell ref="E1:E2"/>
    <mergeCell ref="D1:D2"/>
    <mergeCell ref="C1:C2"/>
  </mergeCells>
  <hyperlinks>
    <hyperlink ref="A2" location="Index!A1" display="Back to index" xr:uid="{E93E921D-4E62-E042-8EE2-24243F305FCE}"/>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rgb="FF92D050"/>
  </sheetPr>
  <dimension ref="A1"/>
  <sheetViews>
    <sheetView showGridLines="0" workbookViewId="0">
      <selection activeCell="G10" sqref="G10"/>
    </sheetView>
  </sheetViews>
  <sheetFormatPr baseColWidth="10" defaultColWidth="11.453125" defaultRowHeight="14.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G18"/>
  <sheetViews>
    <sheetView showGridLines="0" zoomScaleNormal="100" workbookViewId="0">
      <selection activeCell="B3" sqref="B3:F6"/>
    </sheetView>
  </sheetViews>
  <sheetFormatPr baseColWidth="10" defaultColWidth="10.6328125" defaultRowHeight="14"/>
  <cols>
    <col min="1" max="1" width="26" style="41" customWidth="1"/>
    <col min="2" max="4" width="8.6328125" style="41" customWidth="1"/>
    <col min="5" max="5" width="4.81640625" style="41" bestFit="1" customWidth="1"/>
    <col min="6" max="6" width="8.54296875" style="41" customWidth="1"/>
    <col min="7" max="8" width="12.36328125" style="41" bestFit="1" customWidth="1"/>
    <col min="9" max="9" width="17.54296875" style="41" bestFit="1" customWidth="1"/>
    <col min="10" max="10" width="14.453125" style="41" customWidth="1"/>
    <col min="11" max="11" width="10.6328125" style="41"/>
    <col min="12" max="12" width="14.36328125" style="41" customWidth="1"/>
    <col min="13" max="13" width="14.453125" style="41" customWidth="1"/>
    <col min="14" max="16384" width="10.6328125" style="41"/>
  </cols>
  <sheetData>
    <row r="1" spans="1:7" ht="14.5">
      <c r="A1" s="1295" t="s">
        <v>434</v>
      </c>
      <c r="B1" s="2443" t="s">
        <v>41</v>
      </c>
      <c r="C1" s="2444"/>
      <c r="D1" s="2445"/>
      <c r="E1" s="2443" t="s">
        <v>435</v>
      </c>
      <c r="F1" s="2445"/>
      <c r="G1" s="1102"/>
    </row>
    <row r="2" spans="1:7" ht="15" thickBot="1">
      <c r="A2" s="1514" t="s">
        <v>43</v>
      </c>
      <c r="B2" s="872" t="s">
        <v>679</v>
      </c>
      <c r="C2" s="873" t="s">
        <v>335</v>
      </c>
      <c r="D2" s="874" t="s">
        <v>680</v>
      </c>
      <c r="E2" s="1090" t="s">
        <v>44</v>
      </c>
      <c r="F2" s="672" t="s">
        <v>45</v>
      </c>
      <c r="G2" s="1102"/>
    </row>
    <row r="3" spans="1:7" ht="14.5">
      <c r="A3" s="1296" t="s">
        <v>436</v>
      </c>
      <c r="B3" s="1297">
        <v>351</v>
      </c>
      <c r="C3" s="1298">
        <v>336</v>
      </c>
      <c r="D3" s="1299">
        <v>333</v>
      </c>
      <c r="E3" s="1300">
        <v>-3</v>
      </c>
      <c r="F3" s="1301">
        <v>-18</v>
      </c>
      <c r="G3" s="1102"/>
    </row>
    <row r="4" spans="1:7" ht="14.5">
      <c r="A4" s="1296" t="s">
        <v>437</v>
      </c>
      <c r="B4" s="1302">
        <v>2241</v>
      </c>
      <c r="C4" s="1303">
        <v>2283</v>
      </c>
      <c r="D4" s="1304">
        <v>2313</v>
      </c>
      <c r="E4" s="1305">
        <v>30</v>
      </c>
      <c r="F4" s="1306">
        <v>72</v>
      </c>
      <c r="G4" s="1102"/>
    </row>
    <row r="5" spans="1:7" ht="15" thickBot="1">
      <c r="A5" s="1138" t="s">
        <v>763</v>
      </c>
      <c r="B5" s="1307">
        <v>7838</v>
      </c>
      <c r="C5" s="1308">
        <v>9580</v>
      </c>
      <c r="D5" s="1309">
        <v>9899</v>
      </c>
      <c r="E5" s="1310">
        <v>319</v>
      </c>
      <c r="F5" s="1311">
        <v>2061</v>
      </c>
      <c r="G5" s="1102"/>
    </row>
    <row r="6" spans="1:7" ht="15" thickBot="1">
      <c r="A6" s="1312" t="s">
        <v>438</v>
      </c>
      <c r="B6" s="1313">
        <v>10430</v>
      </c>
      <c r="C6" s="1314">
        <v>12199</v>
      </c>
      <c r="D6" s="1315">
        <v>12545</v>
      </c>
      <c r="E6" s="1314">
        <v>346</v>
      </c>
      <c r="F6" s="1315">
        <v>2115</v>
      </c>
      <c r="G6" s="1102"/>
    </row>
    <row r="7" spans="1:7" ht="14.5">
      <c r="A7" s="1102"/>
      <c r="B7" s="1102"/>
      <c r="C7" s="1102"/>
      <c r="D7" s="1102"/>
      <c r="E7" s="1316"/>
      <c r="F7" s="1316"/>
      <c r="G7" s="1102"/>
    </row>
    <row r="8" spans="1:7" ht="14.5">
      <c r="A8" s="1102"/>
      <c r="B8" s="1102"/>
      <c r="C8" s="1102"/>
      <c r="D8" s="1102"/>
      <c r="E8" s="1316"/>
      <c r="F8" s="1316"/>
      <c r="G8" s="1102"/>
    </row>
    <row r="9" spans="1:7" ht="15" thickBot="1">
      <c r="A9" s="1102"/>
      <c r="B9" s="1102"/>
      <c r="C9" s="1102"/>
      <c r="D9" s="1102"/>
      <c r="E9" s="1316"/>
      <c r="F9" s="1316"/>
      <c r="G9" s="1102"/>
    </row>
    <row r="10" spans="1:7" ht="16.5">
      <c r="A10" s="1295" t="s">
        <v>761</v>
      </c>
      <c r="B10" s="2443" t="s">
        <v>41</v>
      </c>
      <c r="C10" s="2444"/>
      <c r="D10" s="2445"/>
      <c r="E10" s="2443" t="s">
        <v>435</v>
      </c>
      <c r="F10" s="2445"/>
      <c r="G10" s="1102"/>
    </row>
    <row r="11" spans="1:7" ht="15" thickBot="1">
      <c r="A11" s="1317" t="s">
        <v>439</v>
      </c>
      <c r="B11" s="872" t="s">
        <v>679</v>
      </c>
      <c r="C11" s="873" t="s">
        <v>335</v>
      </c>
      <c r="D11" s="874" t="s">
        <v>680</v>
      </c>
      <c r="E11" s="1090" t="s">
        <v>44</v>
      </c>
      <c r="F11" s="672" t="s">
        <v>45</v>
      </c>
      <c r="G11" s="1102"/>
    </row>
    <row r="12" spans="1:7" ht="14.5">
      <c r="A12" s="1296" t="s">
        <v>436</v>
      </c>
      <c r="B12" s="1297">
        <v>706</v>
      </c>
      <c r="C12" s="1298">
        <v>678</v>
      </c>
      <c r="D12" s="1299">
        <v>675</v>
      </c>
      <c r="E12" s="1300">
        <v>-3</v>
      </c>
      <c r="F12" s="1301">
        <v>-31</v>
      </c>
      <c r="G12" s="1102"/>
    </row>
    <row r="13" spans="1:7" ht="14.5">
      <c r="A13" s="1296" t="s">
        <v>437</v>
      </c>
      <c r="B13" s="1302">
        <v>2551</v>
      </c>
      <c r="C13" s="1303">
        <v>2595</v>
      </c>
      <c r="D13" s="1304">
        <v>2626</v>
      </c>
      <c r="E13" s="1305">
        <v>31</v>
      </c>
      <c r="F13" s="1306">
        <v>75</v>
      </c>
      <c r="G13" s="1102"/>
    </row>
    <row r="14" spans="1:7" ht="17" thickBot="1">
      <c r="A14" s="1138" t="s">
        <v>762</v>
      </c>
      <c r="B14" s="1307">
        <v>8916</v>
      </c>
      <c r="C14" s="1308">
        <v>10935</v>
      </c>
      <c r="D14" s="1309">
        <v>11254</v>
      </c>
      <c r="E14" s="1310">
        <v>319</v>
      </c>
      <c r="F14" s="1311">
        <v>2338</v>
      </c>
      <c r="G14" s="1102"/>
    </row>
    <row r="15" spans="1:7" ht="15" thickBot="1">
      <c r="A15" s="1312" t="s">
        <v>322</v>
      </c>
      <c r="B15" s="1313">
        <v>12173</v>
      </c>
      <c r="C15" s="1314">
        <v>14208</v>
      </c>
      <c r="D15" s="1315">
        <v>14555</v>
      </c>
      <c r="E15" s="1314">
        <v>347</v>
      </c>
      <c r="F15" s="1315">
        <v>2382</v>
      </c>
      <c r="G15" s="1102"/>
    </row>
    <row r="16" spans="1:7" ht="14.5">
      <c r="A16" s="1102" t="s">
        <v>441</v>
      </c>
      <c r="B16" s="1102"/>
      <c r="C16" s="1102"/>
      <c r="D16" s="1102"/>
      <c r="E16" s="1102"/>
      <c r="F16" s="1102"/>
      <c r="G16" s="1102"/>
    </row>
    <row r="17" spans="1:7" ht="14.5">
      <c r="A17" s="1102" t="s">
        <v>760</v>
      </c>
      <c r="B17" s="1102"/>
      <c r="C17" s="1102"/>
      <c r="D17" s="1102"/>
      <c r="E17" s="1102"/>
      <c r="F17" s="1102"/>
      <c r="G17" s="1102"/>
    </row>
    <row r="18" spans="1:7" ht="14.5">
      <c r="A18" s="1102"/>
    </row>
  </sheetData>
  <mergeCells count="4">
    <mergeCell ref="B10:D10"/>
    <mergeCell ref="E10:F10"/>
    <mergeCell ref="B1:D1"/>
    <mergeCell ref="E1:F1"/>
  </mergeCells>
  <hyperlinks>
    <hyperlink ref="A2" location="Index!A1" display="Back to index" xr:uid="{DBF9AAA4-6988-844A-8763-CCEC97B1A871}"/>
  </hyperlinks>
  <pageMargins left="0.7" right="0.7" top="0.75" bottom="0.75" header="0.3" footer="0.3"/>
  <pageSetup paperSize="9" orientation="portrait" horizontalDpi="360" verticalDpi="36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dimension ref="A1:F11"/>
  <sheetViews>
    <sheetView showGridLines="0" zoomScaleNormal="100" workbookViewId="0">
      <pane xSplit="1" topLeftCell="B1" activePane="topRight" state="frozen"/>
      <selection pane="topRight" activeCell="D3" sqref="D3:D9"/>
    </sheetView>
  </sheetViews>
  <sheetFormatPr baseColWidth="10" defaultColWidth="11.453125" defaultRowHeight="14.5"/>
  <cols>
    <col min="1" max="1" width="67" customWidth="1"/>
    <col min="2" max="4" width="15.36328125" customWidth="1"/>
    <col min="5" max="6" width="11.54296875" bestFit="1" customWidth="1"/>
  </cols>
  <sheetData>
    <row r="1" spans="1:6" ht="16.5">
      <c r="A1" s="770" t="s">
        <v>442</v>
      </c>
      <c r="B1" s="2333" t="s">
        <v>41</v>
      </c>
      <c r="C1" s="2334"/>
      <c r="D1" s="2335"/>
      <c r="E1" s="2333" t="s">
        <v>40</v>
      </c>
      <c r="F1" s="2335"/>
    </row>
    <row r="2" spans="1:6">
      <c r="A2" s="656" t="s">
        <v>42</v>
      </c>
      <c r="B2" s="2336"/>
      <c r="C2" s="2337"/>
      <c r="D2" s="2338"/>
      <c r="E2" s="2336"/>
      <c r="F2" s="2338"/>
    </row>
    <row r="3" spans="1:6" ht="15" thickBot="1">
      <c r="A3" s="844" t="s">
        <v>43</v>
      </c>
      <c r="B3" s="872" t="s">
        <v>679</v>
      </c>
      <c r="C3" s="873" t="s">
        <v>335</v>
      </c>
      <c r="D3" s="874" t="s">
        <v>680</v>
      </c>
      <c r="E3" s="875" t="s">
        <v>44</v>
      </c>
      <c r="F3" s="876" t="s">
        <v>45</v>
      </c>
    </row>
    <row r="4" spans="1:6" ht="15" thickBot="1">
      <c r="A4" s="142" t="s">
        <v>149</v>
      </c>
      <c r="B4" s="750">
        <v>17036407.748989955</v>
      </c>
      <c r="C4" s="751">
        <v>9511131.9735016823</v>
      </c>
      <c r="D4" s="877">
        <v>7092369.5269133449</v>
      </c>
      <c r="E4" s="379">
        <v>-0.25430857791975625</v>
      </c>
      <c r="F4" s="270">
        <v>-0.58369336826105056</v>
      </c>
    </row>
    <row r="5" spans="1:6" ht="15" thickBot="1">
      <c r="A5" s="141" t="s">
        <v>150</v>
      </c>
      <c r="B5" s="115">
        <v>200713.24000000022</v>
      </c>
      <c r="C5" s="116">
        <v>138827.2074610386</v>
      </c>
      <c r="D5" s="117">
        <v>135848.84563656151</v>
      </c>
      <c r="E5" s="118">
        <v>-2.145373287374493E-2</v>
      </c>
      <c r="F5" s="272">
        <v>-0.32316948480049768</v>
      </c>
    </row>
    <row r="6" spans="1:6" ht="15" thickBot="1">
      <c r="A6" s="136" t="s">
        <v>443</v>
      </c>
      <c r="B6" s="115">
        <v>1022808.3619599994</v>
      </c>
      <c r="C6" s="116">
        <v>1148498.8615199998</v>
      </c>
      <c r="D6" s="117">
        <v>837388.70538999978</v>
      </c>
      <c r="E6" s="878">
        <v>-0.27088416589134112</v>
      </c>
      <c r="F6" s="879">
        <v>-0.18128484618045304</v>
      </c>
    </row>
    <row r="7" spans="1:6">
      <c r="A7" s="127" t="s">
        <v>152</v>
      </c>
      <c r="B7" s="137">
        <v>6.0036621395178756E-2</v>
      </c>
      <c r="C7" s="129">
        <v>0.12075312010386927</v>
      </c>
      <c r="D7" s="130">
        <v>0.11806896160900375</v>
      </c>
      <c r="E7" s="131" t="s">
        <v>753</v>
      </c>
      <c r="F7" s="273" t="s">
        <v>754</v>
      </c>
    </row>
    <row r="8" spans="1:6">
      <c r="A8" s="132" t="s">
        <v>155</v>
      </c>
      <c r="B8" s="143">
        <v>1.1781429686190741E-2</v>
      </c>
      <c r="C8" s="134">
        <v>1.4596286524865353E-2</v>
      </c>
      <c r="D8" s="135">
        <v>1.9154225554810313E-2</v>
      </c>
      <c r="E8" s="131" t="s">
        <v>644</v>
      </c>
      <c r="F8" s="273" t="s">
        <v>755</v>
      </c>
    </row>
    <row r="9" spans="1:6" ht="15" thickBot="1">
      <c r="A9" s="136" t="s">
        <v>73</v>
      </c>
      <c r="B9" s="772">
        <v>0.19623738665508664</v>
      </c>
      <c r="C9" s="767">
        <v>0.12087709627966496</v>
      </c>
      <c r="D9" s="880">
        <v>0.16222913536108918</v>
      </c>
      <c r="E9" s="768" t="s">
        <v>756</v>
      </c>
      <c r="F9" s="769" t="s">
        <v>757</v>
      </c>
    </row>
    <row r="10" spans="1:6">
      <c r="A10" s="657" t="s">
        <v>444</v>
      </c>
      <c r="B10" s="145"/>
      <c r="C10" s="145"/>
      <c r="D10" s="145"/>
      <c r="E10" s="658"/>
      <c r="F10" s="658"/>
    </row>
    <row r="11" spans="1:6">
      <c r="A11" s="657"/>
    </row>
  </sheetData>
  <mergeCells count="2">
    <mergeCell ref="B1:D2"/>
    <mergeCell ref="E1:F2"/>
  </mergeCells>
  <hyperlinks>
    <hyperlink ref="A3" location="Index!A1" display="Back to index" xr:uid="{91978109-3C8C-4B09-AE1A-B8A9165B9C1C}"/>
  </hyperlinks>
  <pageMargins left="0.7" right="0.7" top="0.75" bottom="0.75" header="0.3" footer="0.3"/>
  <pageSetup orientation="portrait" horizontalDpi="4294967293" verticalDpi="0" r:id="rId1"/>
  <ignoredErrors>
    <ignoredError sqref="A2"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1:AD86"/>
  <sheetViews>
    <sheetView showGridLines="0" zoomScale="80" zoomScaleNormal="80" workbookViewId="0">
      <selection activeCell="R35" sqref="R35"/>
    </sheetView>
  </sheetViews>
  <sheetFormatPr baseColWidth="10" defaultColWidth="11.453125" defaultRowHeight="14"/>
  <cols>
    <col min="1" max="1" width="5.453125" style="41" customWidth="1"/>
    <col min="2" max="2" width="11.453125" style="41"/>
    <col min="3" max="3" width="44.453125" style="41" customWidth="1"/>
    <col min="4" max="4" width="16.54296875" style="41" customWidth="1"/>
    <col min="5" max="5" width="16.36328125" style="41" customWidth="1"/>
    <col min="6" max="6" width="16.6328125" style="41" customWidth="1"/>
    <col min="7" max="8" width="11.54296875" style="41" bestFit="1" customWidth="1"/>
    <col min="9" max="10" width="11.453125" style="41"/>
    <col min="11" max="11" width="7.54296875" style="41" customWidth="1"/>
    <col min="12" max="12" width="11.453125" style="41"/>
    <col min="13" max="13" width="37.453125" style="41" customWidth="1"/>
    <col min="14" max="14" width="16" style="41" customWidth="1"/>
    <col min="15" max="15" width="14.90625" style="41" bestFit="1" customWidth="1"/>
    <col min="16" max="16" width="16.36328125" style="41" bestFit="1" customWidth="1"/>
    <col min="17" max="17" width="12.54296875" style="41" customWidth="1"/>
    <col min="18" max="18" width="11.54296875" style="41" customWidth="1"/>
    <col min="19" max="20" width="15.90625" style="41" hidden="1" customWidth="1"/>
    <col min="21" max="21" width="20.90625" style="41" hidden="1" customWidth="1"/>
    <col min="22" max="16384" width="11.453125" style="41"/>
  </cols>
  <sheetData>
    <row r="1" spans="1:30" s="67" customFormat="1">
      <c r="A1" s="2473" t="s">
        <v>445</v>
      </c>
      <c r="B1" s="2473"/>
      <c r="C1" s="2473"/>
      <c r="D1" s="2473"/>
      <c r="E1" s="2473"/>
      <c r="F1" s="2473"/>
      <c r="G1" s="2473"/>
      <c r="H1" s="2473"/>
      <c r="L1" s="1488"/>
      <c r="M1" s="1488"/>
      <c r="N1" s="1486" t="s">
        <v>445</v>
      </c>
      <c r="P1" s="1488"/>
      <c r="Q1" s="1487"/>
      <c r="R1" s="1487"/>
      <c r="S1" s="1487"/>
      <c r="T1" s="1487"/>
      <c r="U1" s="1487"/>
    </row>
    <row r="2" spans="1:30" s="67" customFormat="1">
      <c r="A2" s="2473" t="s">
        <v>446</v>
      </c>
      <c r="B2" s="2473"/>
      <c r="C2" s="2473"/>
      <c r="D2" s="2473"/>
      <c r="E2" s="2473"/>
      <c r="F2" s="2473"/>
      <c r="G2" s="2473"/>
      <c r="H2" s="2473"/>
      <c r="L2" s="1488"/>
      <c r="M2" s="1488"/>
      <c r="N2" s="1486" t="s">
        <v>447</v>
      </c>
      <c r="P2" s="1488"/>
      <c r="Q2" s="1487"/>
      <c r="R2" s="1487"/>
      <c r="S2" s="1487"/>
      <c r="T2" s="1487"/>
      <c r="U2" s="1487"/>
    </row>
    <row r="3" spans="1:30" s="67" customFormat="1">
      <c r="A3" s="2473" t="s">
        <v>448</v>
      </c>
      <c r="B3" s="2473"/>
      <c r="C3" s="2473"/>
      <c r="D3" s="2473"/>
      <c r="E3" s="2473"/>
      <c r="F3" s="2473"/>
      <c r="G3" s="2473"/>
      <c r="H3" s="2473"/>
      <c r="L3" s="1488"/>
      <c r="M3" s="1488"/>
      <c r="N3" s="1486" t="s">
        <v>449</v>
      </c>
      <c r="P3" s="1488"/>
      <c r="Q3" s="1487"/>
      <c r="R3" s="1487"/>
      <c r="S3" s="1487"/>
      <c r="T3" s="1487"/>
      <c r="U3" s="1487"/>
    </row>
    <row r="4" spans="1:30" s="67" customFormat="1" ht="14.5" thickBot="1">
      <c r="A4" s="2482" t="s">
        <v>43</v>
      </c>
      <c r="B4" s="2482"/>
      <c r="C4" s="2482"/>
      <c r="D4" s="1486"/>
      <c r="E4" s="1486"/>
      <c r="F4" s="1486"/>
      <c r="G4" s="1486"/>
      <c r="H4" s="1486"/>
      <c r="K4" s="2482" t="s">
        <v>43</v>
      </c>
      <c r="L4" s="2482"/>
      <c r="M4" s="2482"/>
      <c r="N4" s="1486"/>
      <c r="O4" s="1486"/>
      <c r="P4" s="1486"/>
      <c r="Q4" s="1487"/>
      <c r="R4" s="1487"/>
      <c r="S4" s="1487"/>
      <c r="T4" s="1487"/>
      <c r="U4" s="1487"/>
    </row>
    <row r="5" spans="1:30" ht="15.5">
      <c r="A5" s="2054"/>
      <c r="B5" s="2055"/>
      <c r="C5" s="2056"/>
      <c r="D5" s="2474" t="s">
        <v>41</v>
      </c>
      <c r="E5" s="2475"/>
      <c r="F5" s="2476"/>
      <c r="G5" s="2477" t="s">
        <v>40</v>
      </c>
      <c r="H5" s="2478"/>
      <c r="K5" s="1489"/>
      <c r="L5" s="1490"/>
      <c r="M5" s="1491"/>
      <c r="N5" s="2493" t="s">
        <v>41</v>
      </c>
      <c r="O5" s="2494"/>
      <c r="P5" s="2495"/>
      <c r="Q5" s="2496" t="s">
        <v>40</v>
      </c>
      <c r="R5" s="2497"/>
      <c r="S5" s="2458" t="s">
        <v>41</v>
      </c>
      <c r="T5" s="2459"/>
      <c r="U5" s="881" t="s">
        <v>40</v>
      </c>
    </row>
    <row r="6" spans="1:30" ht="16" thickBot="1">
      <c r="A6" s="2479"/>
      <c r="B6" s="2480"/>
      <c r="C6" s="2481"/>
      <c r="D6" s="2057" t="s">
        <v>679</v>
      </c>
      <c r="E6" s="2058" t="s">
        <v>742</v>
      </c>
      <c r="F6" s="2059" t="s">
        <v>680</v>
      </c>
      <c r="G6" s="2060" t="s">
        <v>44</v>
      </c>
      <c r="H6" s="2061" t="s">
        <v>45</v>
      </c>
      <c r="K6" s="1492"/>
      <c r="L6" s="883"/>
      <c r="M6" s="884"/>
      <c r="N6" s="885" t="s">
        <v>694</v>
      </c>
      <c r="O6" s="886" t="s">
        <v>603</v>
      </c>
      <c r="P6" s="886" t="s">
        <v>695</v>
      </c>
      <c r="Q6" s="887" t="s">
        <v>44</v>
      </c>
      <c r="R6" s="888" t="s">
        <v>45</v>
      </c>
      <c r="S6" s="882" t="s">
        <v>652</v>
      </c>
      <c r="T6" s="889" t="s">
        <v>730</v>
      </c>
      <c r="U6" s="890" t="s">
        <v>767</v>
      </c>
    </row>
    <row r="7" spans="1:30" ht="15.5">
      <c r="A7" s="2483" t="s">
        <v>450</v>
      </c>
      <c r="B7" s="2484"/>
      <c r="C7" s="2485"/>
      <c r="D7" s="2062"/>
      <c r="E7" s="2062"/>
      <c r="F7" s="2062"/>
      <c r="G7" s="2063"/>
      <c r="H7" s="2064"/>
      <c r="K7" s="2187" t="s">
        <v>451</v>
      </c>
      <c r="L7" s="2188"/>
      <c r="M7" s="2189"/>
      <c r="N7" s="2163"/>
      <c r="O7" s="2164"/>
      <c r="P7" s="2164"/>
      <c r="Q7" s="2165"/>
      <c r="R7" s="2166"/>
      <c r="S7" s="46"/>
      <c r="T7" s="523"/>
      <c r="U7" s="653"/>
    </row>
    <row r="8" spans="1:30" ht="15.5">
      <c r="A8" s="2446" t="s">
        <v>180</v>
      </c>
      <c r="B8" s="2447"/>
      <c r="C8" s="2448"/>
      <c r="D8" s="2062"/>
      <c r="E8" s="2062"/>
      <c r="F8" s="2062"/>
      <c r="G8" s="2063"/>
      <c r="H8" s="2064"/>
      <c r="K8" s="2190"/>
      <c r="L8" s="2191" t="s">
        <v>514</v>
      </c>
      <c r="M8" s="2166"/>
      <c r="N8" s="2167">
        <v>3172346</v>
      </c>
      <c r="O8" s="2168">
        <v>4362142</v>
      </c>
      <c r="P8" s="2168">
        <v>4456106</v>
      </c>
      <c r="Q8" s="2169">
        <v>2.154079349090424E-2</v>
      </c>
      <c r="R8" s="2170">
        <v>0.40467212592825624</v>
      </c>
      <c r="S8" s="529">
        <f t="shared" ref="S8:S25" si="0">+N8</f>
        <v>3172346</v>
      </c>
      <c r="T8" s="597">
        <f t="shared" ref="T8:T25" si="1">+P8</f>
        <v>4456106</v>
      </c>
      <c r="U8" s="496">
        <f>+T8/S8-1</f>
        <v>0.40467212592825619</v>
      </c>
      <c r="W8" s="353"/>
      <c r="X8" s="353"/>
      <c r="Y8" s="353"/>
      <c r="Z8" s="353"/>
      <c r="AA8" s="353"/>
      <c r="AB8" s="353"/>
      <c r="AC8" s="353"/>
      <c r="AD8" s="353"/>
    </row>
    <row r="9" spans="1:30" ht="15.5">
      <c r="A9" s="2065"/>
      <c r="B9" s="2453" t="s">
        <v>453</v>
      </c>
      <c r="C9" s="2454"/>
      <c r="D9" s="2066">
        <v>6748517</v>
      </c>
      <c r="E9" s="2066">
        <v>7286624</v>
      </c>
      <c r="F9" s="2067">
        <v>6946112</v>
      </c>
      <c r="G9" s="2068">
        <f>+F9/E9-1</f>
        <v>-4.6731106202268724E-2</v>
      </c>
      <c r="H9" s="2069">
        <f t="shared" ref="H9" si="2">+F9/D9-1</f>
        <v>2.9279766206412372E-2</v>
      </c>
      <c r="K9" s="2165"/>
      <c r="L9" s="2192" t="s">
        <v>834</v>
      </c>
      <c r="M9" s="2193"/>
      <c r="N9" s="2167">
        <v>-740639</v>
      </c>
      <c r="O9" s="2168">
        <v>-1227364</v>
      </c>
      <c r="P9" s="2168">
        <v>-1324017</v>
      </c>
      <c r="Q9" s="2169">
        <v>7.8748439745666324E-2</v>
      </c>
      <c r="R9" s="2170">
        <v>0.7876684862665887</v>
      </c>
      <c r="S9" s="529">
        <f t="shared" si="0"/>
        <v>-740639</v>
      </c>
      <c r="T9" s="529">
        <f t="shared" si="1"/>
        <v>-1324017</v>
      </c>
      <c r="U9" s="496">
        <f>+T9/S9-1</f>
        <v>0.78766848626658881</v>
      </c>
      <c r="W9" s="353"/>
      <c r="X9" s="353"/>
      <c r="Y9" s="353"/>
      <c r="Z9" s="353"/>
      <c r="AA9" s="353"/>
      <c r="AB9" s="353"/>
      <c r="AC9" s="353"/>
      <c r="AD9" s="353"/>
    </row>
    <row r="10" spans="1:30" ht="15.5">
      <c r="A10" s="2065"/>
      <c r="B10" s="2453" t="s">
        <v>455</v>
      </c>
      <c r="C10" s="2454"/>
      <c r="D10" s="2066">
        <v>29563512</v>
      </c>
      <c r="E10" s="2066">
        <v>26897216</v>
      </c>
      <c r="F10" s="2067">
        <v>28158941</v>
      </c>
      <c r="G10" s="2068">
        <f>+F10/E10-1</f>
        <v>4.6909129926309134E-2</v>
      </c>
      <c r="H10" s="2069">
        <f>+F10/D10-1</f>
        <v>-4.7510289034672248E-2</v>
      </c>
      <c r="K10" s="2190"/>
      <c r="L10" s="2194" t="s">
        <v>46</v>
      </c>
      <c r="M10" s="2195"/>
      <c r="N10" s="2171">
        <v>2431707</v>
      </c>
      <c r="O10" s="2172">
        <v>3134778</v>
      </c>
      <c r="P10" s="2172">
        <v>3132089</v>
      </c>
      <c r="Q10" s="2173">
        <v>-8.5779599065707369E-4</v>
      </c>
      <c r="R10" s="2174">
        <v>0.28802071960149805</v>
      </c>
      <c r="S10" s="540">
        <f t="shared" si="0"/>
        <v>2431707</v>
      </c>
      <c r="T10" s="540">
        <f t="shared" si="1"/>
        <v>3132089</v>
      </c>
      <c r="U10" s="654">
        <f>+T10/S10-1</f>
        <v>0.28802071960149811</v>
      </c>
      <c r="W10" s="353"/>
      <c r="X10" s="353"/>
      <c r="Y10" s="353"/>
      <c r="Z10" s="353"/>
      <c r="AA10" s="353"/>
      <c r="AB10" s="353"/>
      <c r="AC10" s="353"/>
      <c r="AD10" s="353"/>
    </row>
    <row r="11" spans="1:30" ht="15.5">
      <c r="A11" s="2452"/>
      <c r="B11" s="2453"/>
      <c r="C11" s="2454"/>
      <c r="D11" s="2070"/>
      <c r="E11" s="2070"/>
      <c r="F11" s="2071"/>
      <c r="G11" s="2068"/>
      <c r="H11" s="2069"/>
      <c r="K11" s="2165"/>
      <c r="L11" s="2191"/>
      <c r="M11" s="2166"/>
      <c r="N11" s="2167"/>
      <c r="O11" s="2168"/>
      <c r="P11" s="2168"/>
      <c r="Q11" s="2169"/>
      <c r="R11" s="2170"/>
      <c r="S11" s="529">
        <f t="shared" si="0"/>
        <v>0</v>
      </c>
      <c r="T11" s="529">
        <f t="shared" si="1"/>
        <v>0</v>
      </c>
      <c r="U11" s="496"/>
      <c r="W11" s="353"/>
      <c r="X11" s="353"/>
      <c r="Y11" s="353"/>
      <c r="Z11" s="353"/>
      <c r="AA11" s="353"/>
      <c r="AB11" s="353"/>
      <c r="AC11" s="353"/>
      <c r="AD11" s="353"/>
    </row>
    <row r="12" spans="1:30" ht="15.5">
      <c r="A12" s="2467" t="s">
        <v>456</v>
      </c>
      <c r="B12" s="2468"/>
      <c r="C12" s="2469"/>
      <c r="D12" s="2072">
        <v>36312029</v>
      </c>
      <c r="E12" s="2072">
        <v>34183840</v>
      </c>
      <c r="F12" s="2073">
        <v>35105053</v>
      </c>
      <c r="G12" s="2074">
        <f>+F12/E12-1</f>
        <v>2.6948786327106511E-2</v>
      </c>
      <c r="H12" s="2075">
        <f t="shared" ref="H12:H74" si="3">+F12/D12-1</f>
        <v>-3.3239012890191266E-2</v>
      </c>
      <c r="K12" s="2165" t="s">
        <v>251</v>
      </c>
      <c r="L12" s="2196"/>
      <c r="M12" s="2197"/>
      <c r="N12" s="2167">
        <v>-350681</v>
      </c>
      <c r="O12" s="2168">
        <v>-815589</v>
      </c>
      <c r="P12" s="2168">
        <v>-802107</v>
      </c>
      <c r="Q12" s="2169">
        <v>-1.6530384789397602E-2</v>
      </c>
      <c r="R12" s="2170">
        <v>1.287283884784177</v>
      </c>
      <c r="S12" s="529">
        <f t="shared" si="0"/>
        <v>-350681</v>
      </c>
      <c r="T12" s="529">
        <f t="shared" si="1"/>
        <v>-802107</v>
      </c>
      <c r="U12" s="496">
        <f>+T12/S12-1</f>
        <v>1.287283884784177</v>
      </c>
      <c r="W12" s="353"/>
      <c r="X12" s="353"/>
      <c r="Y12" s="353"/>
      <c r="Z12" s="353"/>
      <c r="AA12" s="353"/>
      <c r="AB12" s="353"/>
      <c r="AC12" s="353"/>
      <c r="AD12" s="353"/>
    </row>
    <row r="13" spans="1:30" ht="15.5">
      <c r="A13" s="2452"/>
      <c r="B13" s="2453"/>
      <c r="C13" s="2454"/>
      <c r="D13" s="2070"/>
      <c r="E13" s="2070"/>
      <c r="F13" s="2071"/>
      <c r="G13" s="2068"/>
      <c r="H13" s="2069"/>
      <c r="K13" s="2165" t="s">
        <v>252</v>
      </c>
      <c r="L13" s="2196"/>
      <c r="M13" s="2197"/>
      <c r="N13" s="2167">
        <v>93091</v>
      </c>
      <c r="O13" s="2168">
        <v>84908</v>
      </c>
      <c r="P13" s="2168">
        <v>75109</v>
      </c>
      <c r="Q13" s="2169">
        <v>-0.11540726433316059</v>
      </c>
      <c r="R13" s="2170">
        <v>-0.19316582698649709</v>
      </c>
      <c r="S13" s="529">
        <f t="shared" si="0"/>
        <v>93091</v>
      </c>
      <c r="T13" s="529">
        <f t="shared" si="1"/>
        <v>75109</v>
      </c>
      <c r="U13" s="496">
        <f>+T13/S13-1</f>
        <v>-0.19316582698649709</v>
      </c>
      <c r="W13" s="353"/>
      <c r="X13" s="353"/>
      <c r="Y13" s="353"/>
      <c r="Z13" s="353"/>
      <c r="AA13" s="353"/>
      <c r="AB13" s="353"/>
      <c r="AC13" s="353"/>
      <c r="AD13" s="353"/>
    </row>
    <row r="14" spans="1:30" ht="33.65" customHeight="1">
      <c r="A14" s="2470" t="s">
        <v>182</v>
      </c>
      <c r="B14" s="2471"/>
      <c r="C14" s="2472"/>
      <c r="D14" s="2066">
        <v>1516855</v>
      </c>
      <c r="E14" s="2066">
        <v>1101856</v>
      </c>
      <c r="F14" s="2067">
        <v>1468180</v>
      </c>
      <c r="G14" s="2068">
        <f>+F14/E14-1</f>
        <v>0.33246086602968083</v>
      </c>
      <c r="H14" s="2069">
        <f t="shared" si="3"/>
        <v>-3.2089421862999457E-2</v>
      </c>
      <c r="K14" s="2464" t="s">
        <v>457</v>
      </c>
      <c r="L14" s="2465"/>
      <c r="M14" s="2466"/>
      <c r="N14" s="2175">
        <v>-257590</v>
      </c>
      <c r="O14" s="2176">
        <v>-730681</v>
      </c>
      <c r="P14" s="2176">
        <v>-726998</v>
      </c>
      <c r="Q14" s="2177">
        <v>-5.0405033112945318E-3</v>
      </c>
      <c r="R14" s="2178">
        <v>1.8223067665670252</v>
      </c>
      <c r="S14" s="540">
        <f t="shared" si="0"/>
        <v>-257590</v>
      </c>
      <c r="T14" s="540">
        <f t="shared" si="1"/>
        <v>-726998</v>
      </c>
      <c r="U14" s="654">
        <f>+T14/S14-1</f>
        <v>1.8223067665670252</v>
      </c>
      <c r="W14" s="353"/>
      <c r="X14" s="353"/>
      <c r="Y14" s="353"/>
      <c r="Z14" s="353"/>
      <c r="AA14" s="353"/>
      <c r="AB14" s="353"/>
      <c r="AC14" s="353"/>
      <c r="AD14" s="353"/>
    </row>
    <row r="15" spans="1:30" ht="15.5">
      <c r="A15" s="2452"/>
      <c r="B15" s="2453"/>
      <c r="C15" s="2454"/>
      <c r="D15" s="2070"/>
      <c r="E15" s="2070"/>
      <c r="F15" s="2071"/>
      <c r="G15" s="2068"/>
      <c r="H15" s="2069"/>
      <c r="K15" s="2190"/>
      <c r="L15" s="2196"/>
      <c r="M15" s="2197"/>
      <c r="N15" s="2171">
        <v>0</v>
      </c>
      <c r="O15" s="2172">
        <v>0</v>
      </c>
      <c r="P15" s="2172">
        <v>0</v>
      </c>
      <c r="Q15" s="2169"/>
      <c r="R15" s="2170"/>
      <c r="S15" s="540">
        <f t="shared" si="0"/>
        <v>0</v>
      </c>
      <c r="T15" s="540">
        <f t="shared" si="1"/>
        <v>0</v>
      </c>
      <c r="U15" s="654"/>
      <c r="W15" s="353"/>
      <c r="X15" s="353"/>
      <c r="Y15" s="353"/>
      <c r="Z15" s="353"/>
      <c r="AA15" s="353"/>
      <c r="AB15" s="353"/>
      <c r="AC15" s="353"/>
      <c r="AD15" s="353"/>
    </row>
    <row r="16" spans="1:30" ht="42" customHeight="1">
      <c r="A16" s="2452" t="s">
        <v>185</v>
      </c>
      <c r="B16" s="2453"/>
      <c r="C16" s="2454"/>
      <c r="D16" s="2066">
        <v>4628870</v>
      </c>
      <c r="E16" s="2066">
        <v>4199334</v>
      </c>
      <c r="F16" s="2067">
        <v>4080266</v>
      </c>
      <c r="G16" s="2068">
        <f>+F16/E16-1</f>
        <v>-2.8354019946972508E-2</v>
      </c>
      <c r="H16" s="2069">
        <f t="shared" si="3"/>
        <v>-0.11851791041874149</v>
      </c>
      <c r="K16" s="2461" t="s">
        <v>809</v>
      </c>
      <c r="L16" s="2462"/>
      <c r="M16" s="2463"/>
      <c r="N16" s="2175">
        <v>2174117</v>
      </c>
      <c r="O16" s="2176">
        <v>2404097</v>
      </c>
      <c r="P16" s="2176">
        <v>2405091</v>
      </c>
      <c r="Q16" s="2179">
        <v>4.134608545329078E-4</v>
      </c>
      <c r="R16" s="2180">
        <v>0.10623807274401516</v>
      </c>
      <c r="S16" s="540">
        <f t="shared" si="0"/>
        <v>2174117</v>
      </c>
      <c r="T16" s="540">
        <f t="shared" si="1"/>
        <v>2405091</v>
      </c>
      <c r="U16" s="654">
        <f>+T16/S16-1</f>
        <v>0.10623807274401509</v>
      </c>
      <c r="W16" s="353"/>
      <c r="X16" s="353"/>
      <c r="Y16" s="353"/>
      <c r="Z16" s="353"/>
      <c r="AA16" s="353"/>
      <c r="AB16" s="353"/>
      <c r="AC16" s="353"/>
      <c r="AD16" s="353"/>
    </row>
    <row r="17" spans="1:30" ht="15.5">
      <c r="A17" s="2452" t="s">
        <v>186</v>
      </c>
      <c r="B17" s="2453"/>
      <c r="C17" s="2454"/>
      <c r="D17" s="2066">
        <v>35452509</v>
      </c>
      <c r="E17" s="2066">
        <v>30786161</v>
      </c>
      <c r="F17" s="2067">
        <v>33395987</v>
      </c>
      <c r="G17" s="2068">
        <f>+F17/E17-1</f>
        <v>8.4772700305179249E-2</v>
      </c>
      <c r="H17" s="2069">
        <f t="shared" si="3"/>
        <v>-5.8007798545372302E-2</v>
      </c>
      <c r="K17" s="2461"/>
      <c r="L17" s="2462"/>
      <c r="M17" s="2463"/>
      <c r="N17" s="2171"/>
      <c r="O17" s="2172"/>
      <c r="P17" s="2172"/>
      <c r="Q17" s="2169"/>
      <c r="R17" s="2170"/>
      <c r="S17" s="540">
        <f t="shared" si="0"/>
        <v>0</v>
      </c>
      <c r="T17" s="540">
        <f t="shared" si="1"/>
        <v>0</v>
      </c>
      <c r="U17" s="654"/>
      <c r="W17" s="353"/>
      <c r="X17" s="353"/>
      <c r="Y17" s="353"/>
      <c r="Z17" s="353"/>
      <c r="AA17" s="353"/>
      <c r="AB17" s="353"/>
      <c r="AC17" s="353"/>
      <c r="AD17" s="353"/>
    </row>
    <row r="18" spans="1:30" ht="15.5">
      <c r="A18" s="2452" t="s">
        <v>187</v>
      </c>
      <c r="B18" s="2453"/>
      <c r="C18" s="2454"/>
      <c r="D18" s="2066">
        <v>8064050</v>
      </c>
      <c r="E18" s="2066">
        <v>10445729</v>
      </c>
      <c r="F18" s="2067">
        <v>10253251</v>
      </c>
      <c r="G18" s="2068">
        <f>+F18/E18-1</f>
        <v>-1.8426478420031756E-2</v>
      </c>
      <c r="H18" s="2069">
        <f t="shared" si="3"/>
        <v>0.2714766153483672</v>
      </c>
      <c r="K18" s="2190" t="s">
        <v>572</v>
      </c>
      <c r="L18" s="2164"/>
      <c r="M18" s="2198"/>
      <c r="N18" s="2167"/>
      <c r="O18" s="2168"/>
      <c r="P18" s="2168"/>
      <c r="Q18" s="2169"/>
      <c r="R18" s="2170"/>
      <c r="S18" s="529">
        <f t="shared" si="0"/>
        <v>0</v>
      </c>
      <c r="T18" s="529">
        <f t="shared" si="1"/>
        <v>0</v>
      </c>
      <c r="U18" s="655"/>
      <c r="W18" s="353"/>
      <c r="X18" s="353"/>
      <c r="Y18" s="353"/>
      <c r="Z18" s="353"/>
      <c r="AA18" s="353"/>
      <c r="AB18" s="353"/>
      <c r="AC18" s="353"/>
      <c r="AD18" s="353"/>
    </row>
    <row r="19" spans="1:30" ht="15.5">
      <c r="A19" s="2452"/>
      <c r="B19" s="2453"/>
      <c r="C19" s="2454"/>
      <c r="D19" s="2070"/>
      <c r="E19" s="2070"/>
      <c r="F19" s="2071"/>
      <c r="G19" s="2068"/>
      <c r="H19" s="2069"/>
      <c r="K19" s="2163"/>
      <c r="L19" s="2164" t="s">
        <v>460</v>
      </c>
      <c r="M19" s="2198"/>
      <c r="N19" s="2167">
        <v>891628</v>
      </c>
      <c r="O19" s="2168">
        <v>894552</v>
      </c>
      <c r="P19" s="2168">
        <v>881781</v>
      </c>
      <c r="Q19" s="2169">
        <v>-1.4276419928634668E-2</v>
      </c>
      <c r="R19" s="2170">
        <v>-1.1043843396573459E-2</v>
      </c>
      <c r="S19" s="529">
        <f t="shared" si="0"/>
        <v>891628</v>
      </c>
      <c r="T19" s="597">
        <f t="shared" si="1"/>
        <v>881781</v>
      </c>
      <c r="U19" s="496">
        <f t="shared" ref="U19:U24" si="4">+T19/S19-1</f>
        <v>-1.1043843396573494E-2</v>
      </c>
      <c r="W19" s="353"/>
      <c r="X19" s="353"/>
      <c r="Y19" s="353"/>
      <c r="Z19" s="353"/>
      <c r="AA19" s="353"/>
      <c r="AB19" s="353"/>
      <c r="AC19" s="353"/>
      <c r="AD19" s="353"/>
    </row>
    <row r="20" spans="1:30" ht="15.5">
      <c r="A20" s="2452" t="s">
        <v>58</v>
      </c>
      <c r="B20" s="2453"/>
      <c r="C20" s="2454"/>
      <c r="D20" s="2066">
        <v>144621513</v>
      </c>
      <c r="E20" s="2066">
        <v>148626374</v>
      </c>
      <c r="F20" s="2067">
        <v>145165713</v>
      </c>
      <c r="G20" s="2068">
        <f>+F20/E20-1</f>
        <v>-2.3284299460874958E-2</v>
      </c>
      <c r="H20" s="2069">
        <f t="shared" si="3"/>
        <v>3.7629256444025039E-3</v>
      </c>
      <c r="K20" s="2163"/>
      <c r="L20" s="2164" t="s">
        <v>266</v>
      </c>
      <c r="M20" s="2198"/>
      <c r="N20" s="2167">
        <v>259710</v>
      </c>
      <c r="O20" s="2168">
        <v>293215</v>
      </c>
      <c r="P20" s="2168">
        <v>248515</v>
      </c>
      <c r="Q20" s="2169">
        <v>-0.15244786248998177</v>
      </c>
      <c r="R20" s="2170">
        <v>-4.3105771822417309E-2</v>
      </c>
      <c r="S20" s="529">
        <f t="shared" si="0"/>
        <v>259710</v>
      </c>
      <c r="T20" s="597">
        <f t="shared" si="1"/>
        <v>248515</v>
      </c>
      <c r="U20" s="496">
        <f t="shared" si="4"/>
        <v>-4.310577182241726E-2</v>
      </c>
      <c r="W20" s="353"/>
      <c r="X20" s="353"/>
      <c r="Y20" s="353"/>
      <c r="Z20" s="353"/>
      <c r="AA20" s="353"/>
      <c r="AB20" s="353"/>
      <c r="AC20" s="353"/>
      <c r="AD20" s="353"/>
    </row>
    <row r="21" spans="1:30" ht="15.5">
      <c r="A21" s="2065"/>
      <c r="B21" s="2487" t="s">
        <v>461</v>
      </c>
      <c r="C21" s="2488"/>
      <c r="D21" s="2066">
        <v>138748514</v>
      </c>
      <c r="E21" s="2066">
        <v>142686630</v>
      </c>
      <c r="F21" s="2067">
        <v>139376216</v>
      </c>
      <c r="G21" s="2068">
        <f>+F21/E21-1</f>
        <v>-2.3200589992208753E-2</v>
      </c>
      <c r="H21" s="2069">
        <f t="shared" si="3"/>
        <v>4.5240268302981779E-3</v>
      </c>
      <c r="K21" s="2163"/>
      <c r="L21" s="2164" t="s">
        <v>908</v>
      </c>
      <c r="M21" s="2198"/>
      <c r="N21" s="2167">
        <v>-56866</v>
      </c>
      <c r="O21" s="2168">
        <v>77512</v>
      </c>
      <c r="P21" s="2168">
        <v>70036</v>
      </c>
      <c r="Q21" s="2169">
        <v>-9.6449582000206424E-2</v>
      </c>
      <c r="R21" s="2170" t="s">
        <v>259</v>
      </c>
      <c r="S21" s="529">
        <f t="shared" si="0"/>
        <v>-56866</v>
      </c>
      <c r="T21" s="597">
        <f t="shared" si="1"/>
        <v>70036</v>
      </c>
      <c r="U21" s="496" t="s">
        <v>259</v>
      </c>
      <c r="W21" s="353"/>
      <c r="X21" s="353"/>
      <c r="Y21" s="353"/>
      <c r="Z21" s="353"/>
      <c r="AA21" s="353"/>
      <c r="AB21" s="353"/>
      <c r="AC21" s="353"/>
      <c r="AD21" s="353"/>
    </row>
    <row r="22" spans="1:30" ht="15.5">
      <c r="A22" s="2065"/>
      <c r="B22" s="2453" t="s">
        <v>462</v>
      </c>
      <c r="C22" s="2454"/>
      <c r="D22" s="2066">
        <v>5872999</v>
      </c>
      <c r="E22" s="2066">
        <v>5939744</v>
      </c>
      <c r="F22" s="2067">
        <v>5789497</v>
      </c>
      <c r="G22" s="2068">
        <f>+F22/E22-1</f>
        <v>-2.5295197907519218E-2</v>
      </c>
      <c r="H22" s="2069">
        <f t="shared" si="3"/>
        <v>-1.4217948955891235E-2</v>
      </c>
      <c r="K22" s="2163"/>
      <c r="L22" s="2164" t="s">
        <v>909</v>
      </c>
      <c r="M22" s="2198"/>
      <c r="N22" s="2167">
        <v>24014</v>
      </c>
      <c r="O22" s="2168">
        <v>25422</v>
      </c>
      <c r="P22" s="2168">
        <v>27212</v>
      </c>
      <c r="Q22" s="2169">
        <v>7.0411454645582572E-2</v>
      </c>
      <c r="R22" s="2170">
        <v>0.13317231614891314</v>
      </c>
      <c r="S22" s="529">
        <f t="shared" si="0"/>
        <v>24014</v>
      </c>
      <c r="T22" s="597">
        <f t="shared" si="1"/>
        <v>27212</v>
      </c>
      <c r="U22" s="496">
        <f t="shared" si="4"/>
        <v>0.13317231614891312</v>
      </c>
      <c r="W22" s="353"/>
      <c r="X22" s="353"/>
      <c r="Y22" s="353"/>
      <c r="Z22" s="353"/>
      <c r="AA22" s="353"/>
      <c r="AB22" s="353"/>
      <c r="AC22" s="353"/>
      <c r="AD22" s="353"/>
    </row>
    <row r="23" spans="1:30" ht="15.5">
      <c r="A23" s="2065"/>
      <c r="B23" s="2453" t="s">
        <v>463</v>
      </c>
      <c r="C23" s="2454"/>
      <c r="D23" s="2066">
        <v>-8262383</v>
      </c>
      <c r="E23" s="2066">
        <v>-7872402</v>
      </c>
      <c r="F23" s="2067">
        <v>-7915350</v>
      </c>
      <c r="G23" s="2068">
        <f>+F23/E23-1</f>
        <v>5.4555140857899254E-3</v>
      </c>
      <c r="H23" s="2069">
        <f t="shared" si="3"/>
        <v>-4.2001562987336705E-2</v>
      </c>
      <c r="K23" s="2163"/>
      <c r="L23" s="2164" t="s">
        <v>542</v>
      </c>
      <c r="M23" s="2198"/>
      <c r="N23" s="2167">
        <v>-5982</v>
      </c>
      <c r="O23" s="2168">
        <v>5857</v>
      </c>
      <c r="P23" s="2168">
        <v>-6570</v>
      </c>
      <c r="Q23" s="2169">
        <v>-2.1217346764555232</v>
      </c>
      <c r="R23" s="2170">
        <v>9.8294884653961884E-2</v>
      </c>
      <c r="S23" s="529">
        <f t="shared" si="0"/>
        <v>-5982</v>
      </c>
      <c r="T23" s="597">
        <f t="shared" si="1"/>
        <v>-6570</v>
      </c>
      <c r="U23" s="496">
        <f t="shared" si="4"/>
        <v>9.8294884653961967E-2</v>
      </c>
      <c r="W23" s="353"/>
      <c r="X23" s="353"/>
      <c r="Y23" s="353"/>
      <c r="Z23" s="353"/>
      <c r="AA23" s="353"/>
      <c r="AB23" s="353"/>
      <c r="AC23" s="353"/>
      <c r="AD23" s="353"/>
    </row>
    <row r="24" spans="1:30" ht="15.5">
      <c r="A24" s="2452" t="s">
        <v>464</v>
      </c>
      <c r="B24" s="2453"/>
      <c r="C24" s="2454"/>
      <c r="D24" s="2066">
        <v>136359130</v>
      </c>
      <c r="E24" s="2066">
        <v>140753972</v>
      </c>
      <c r="F24" s="2067">
        <v>137250363</v>
      </c>
      <c r="G24" s="2068">
        <f>+F24/E24-1</f>
        <v>-2.4891723837107804E-2</v>
      </c>
      <c r="H24" s="2069">
        <f t="shared" si="3"/>
        <v>6.5359246571901064E-3</v>
      </c>
      <c r="K24" s="2163"/>
      <c r="L24" s="2164" t="s">
        <v>543</v>
      </c>
      <c r="M24" s="2198"/>
      <c r="N24" s="2167">
        <v>-8363</v>
      </c>
      <c r="O24" s="2168">
        <v>22039</v>
      </c>
      <c r="P24" s="2168">
        <v>22963</v>
      </c>
      <c r="Q24" s="2169">
        <v>4.1925677208584783E-2</v>
      </c>
      <c r="R24" s="2170">
        <v>-3.7457850053808444</v>
      </c>
      <c r="S24" s="529">
        <f t="shared" si="0"/>
        <v>-8363</v>
      </c>
      <c r="T24" s="597">
        <f t="shared" si="1"/>
        <v>22963</v>
      </c>
      <c r="U24" s="496">
        <f t="shared" si="4"/>
        <v>-3.7457850053808444</v>
      </c>
      <c r="W24" s="353"/>
      <c r="X24" s="353"/>
      <c r="Y24" s="353"/>
      <c r="Z24" s="353"/>
      <c r="AA24" s="353"/>
      <c r="AB24" s="353"/>
      <c r="AC24" s="353"/>
      <c r="AD24" s="353"/>
    </row>
    <row r="25" spans="1:30" ht="15.5">
      <c r="A25" s="2452"/>
      <c r="B25" s="2453"/>
      <c r="C25" s="2454"/>
      <c r="D25" s="2070"/>
      <c r="E25" s="2070"/>
      <c r="F25" s="2071"/>
      <c r="G25" s="2068"/>
      <c r="H25" s="2069"/>
      <c r="K25" s="2163"/>
      <c r="L25" s="2164" t="s">
        <v>242</v>
      </c>
      <c r="M25" s="2198"/>
      <c r="N25" s="2167">
        <v>135257</v>
      </c>
      <c r="O25" s="2168">
        <v>19630</v>
      </c>
      <c r="P25" s="2168">
        <v>84127</v>
      </c>
      <c r="Q25" s="2181">
        <v>3.2856342333163524</v>
      </c>
      <c r="R25" s="2182">
        <v>-0.37802110057150462</v>
      </c>
      <c r="S25" s="529">
        <f t="shared" si="0"/>
        <v>135257</v>
      </c>
      <c r="T25" s="597">
        <f t="shared" si="1"/>
        <v>84127</v>
      </c>
      <c r="U25" s="496" t="s">
        <v>259</v>
      </c>
      <c r="W25" s="353"/>
      <c r="X25" s="353"/>
      <c r="Y25" s="353"/>
      <c r="Z25" s="353"/>
      <c r="AA25" s="353"/>
      <c r="AB25" s="353"/>
      <c r="AC25" s="353"/>
      <c r="AD25" s="353"/>
    </row>
    <row r="26" spans="1:30" ht="17.5">
      <c r="A26" s="2452" t="s">
        <v>855</v>
      </c>
      <c r="B26" s="2453"/>
      <c r="C26" s="2454"/>
      <c r="D26" s="2066">
        <v>856337</v>
      </c>
      <c r="E26" s="2066">
        <v>768801</v>
      </c>
      <c r="F26" s="2067">
        <v>795225</v>
      </c>
      <c r="G26" s="2068">
        <f t="shared" ref="G26:G34" si="5">+F26/E26-1</f>
        <v>3.437040274401304E-2</v>
      </c>
      <c r="H26" s="2069">
        <f t="shared" si="3"/>
        <v>-7.1364427789526785E-2</v>
      </c>
      <c r="K26" s="2199"/>
      <c r="L26" s="2200" t="s">
        <v>465</v>
      </c>
      <c r="M26" s="2201"/>
      <c r="N26" s="2171">
        <v>1239398</v>
      </c>
      <c r="O26" s="2172">
        <v>1338227</v>
      </c>
      <c r="P26" s="2172">
        <v>1328064</v>
      </c>
      <c r="Q26" s="2173">
        <v>-7.5943767387745128E-3</v>
      </c>
      <c r="R26" s="2174">
        <v>7.1539570017056672E-2</v>
      </c>
      <c r="S26" s="529">
        <v>146703</v>
      </c>
      <c r="T26" s="597">
        <v>88406</v>
      </c>
      <c r="U26" s="496">
        <v>-0.39738110331758725</v>
      </c>
      <c r="W26" s="353"/>
      <c r="X26" s="353"/>
      <c r="Y26" s="353"/>
      <c r="Z26" s="353"/>
      <c r="AA26" s="353"/>
      <c r="AB26" s="353"/>
      <c r="AC26" s="353"/>
      <c r="AD26" s="353"/>
    </row>
    <row r="27" spans="1:30" ht="15.5">
      <c r="A27" s="2452" t="s">
        <v>466</v>
      </c>
      <c r="B27" s="2453"/>
      <c r="C27" s="2454"/>
      <c r="D27" s="2066">
        <v>174982</v>
      </c>
      <c r="E27" s="2066">
        <v>110963</v>
      </c>
      <c r="F27" s="2067">
        <v>107619</v>
      </c>
      <c r="G27" s="2068">
        <f t="shared" si="5"/>
        <v>-3.0136171516631616E-2</v>
      </c>
      <c r="H27" s="2069">
        <f t="shared" si="3"/>
        <v>-0.38497102559120366</v>
      </c>
      <c r="K27" s="2199"/>
      <c r="L27" s="2202"/>
      <c r="M27" s="2201"/>
      <c r="N27" s="2167"/>
      <c r="O27" s="2168"/>
      <c r="P27" s="2168"/>
      <c r="Q27" s="2169"/>
      <c r="R27" s="2170"/>
      <c r="S27" s="540">
        <v>1239398</v>
      </c>
      <c r="T27" s="540">
        <v>1328064</v>
      </c>
      <c r="U27" s="654">
        <v>7.1539570017056686E-2</v>
      </c>
      <c r="W27" s="353"/>
      <c r="X27" s="353"/>
      <c r="Y27" s="353"/>
      <c r="Z27" s="353"/>
      <c r="AA27" s="353"/>
      <c r="AB27" s="353"/>
      <c r="AC27" s="353"/>
      <c r="AD27" s="353"/>
    </row>
    <row r="28" spans="1:30" ht="15.5">
      <c r="A28" s="2452" t="s">
        <v>467</v>
      </c>
      <c r="B28" s="2453"/>
      <c r="C28" s="2454"/>
      <c r="D28" s="2066">
        <v>873505</v>
      </c>
      <c r="E28" s="2066">
        <v>921611</v>
      </c>
      <c r="F28" s="2067">
        <v>842865</v>
      </c>
      <c r="G28" s="2068">
        <f t="shared" si="5"/>
        <v>-8.544385863449977E-2</v>
      </c>
      <c r="H28" s="2069">
        <f t="shared" si="3"/>
        <v>-3.5077074544507481E-2</v>
      </c>
      <c r="K28" s="2199" t="s">
        <v>50</v>
      </c>
      <c r="L28" s="2164"/>
      <c r="M28" s="2198"/>
      <c r="N28" s="2167"/>
      <c r="O28" s="2168"/>
      <c r="P28" s="2168"/>
      <c r="Q28" s="2169"/>
      <c r="R28" s="2170"/>
      <c r="S28" s="529"/>
      <c r="T28" s="529"/>
      <c r="U28" s="496"/>
      <c r="W28" s="353"/>
      <c r="X28" s="353"/>
      <c r="Y28" s="353"/>
      <c r="Z28" s="353"/>
      <c r="AA28" s="353"/>
      <c r="AB28" s="353"/>
      <c r="AC28" s="353"/>
      <c r="AD28" s="353"/>
    </row>
    <row r="29" spans="1:30" ht="17.5">
      <c r="A29" s="2452" t="s">
        <v>856</v>
      </c>
      <c r="B29" s="2453"/>
      <c r="C29" s="2454"/>
      <c r="D29" s="2066">
        <v>1864825</v>
      </c>
      <c r="E29" s="2066">
        <v>1824931</v>
      </c>
      <c r="F29" s="2067">
        <v>1786992</v>
      </c>
      <c r="G29" s="2068">
        <f t="shared" si="5"/>
        <v>-2.0789279156307794E-2</v>
      </c>
      <c r="H29" s="2069">
        <f t="shared" si="3"/>
        <v>-4.1737428445028368E-2</v>
      </c>
      <c r="K29" s="2163"/>
      <c r="L29" s="2164" t="s">
        <v>831</v>
      </c>
      <c r="M29" s="2198"/>
      <c r="N29" s="2167">
        <v>309258</v>
      </c>
      <c r="O29" s="2168">
        <v>331030</v>
      </c>
      <c r="P29" s="2168">
        <v>406877</v>
      </c>
      <c r="Q29" s="2169">
        <v>0.22912424855753255</v>
      </c>
      <c r="R29" s="2170">
        <v>0.31565553680098818</v>
      </c>
      <c r="S29" s="529">
        <f t="shared" ref="S29:S50" si="6">+N29</f>
        <v>309258</v>
      </c>
      <c r="T29" s="529">
        <f t="shared" ref="T29:T50" si="7">+P29</f>
        <v>406877</v>
      </c>
      <c r="U29" s="496"/>
      <c r="W29" s="353"/>
      <c r="X29" s="353"/>
      <c r="Y29" s="353"/>
      <c r="Z29" s="353"/>
      <c r="AA29" s="353"/>
      <c r="AB29" s="353"/>
      <c r="AC29" s="353"/>
      <c r="AD29" s="353"/>
    </row>
    <row r="30" spans="1:30" ht="15.5">
      <c r="A30" s="2452" t="s">
        <v>468</v>
      </c>
      <c r="B30" s="2453"/>
      <c r="C30" s="2454"/>
      <c r="D30" s="2066">
        <v>524448</v>
      </c>
      <c r="E30" s="2066">
        <v>699678</v>
      </c>
      <c r="F30" s="2067">
        <v>496170</v>
      </c>
      <c r="G30" s="2068">
        <f t="shared" si="5"/>
        <v>-0.29085950966015794</v>
      </c>
      <c r="H30" s="2069">
        <f t="shared" si="3"/>
        <v>-5.3919549697968194E-2</v>
      </c>
      <c r="K30" s="2163"/>
      <c r="L30" s="2164" t="s">
        <v>832</v>
      </c>
      <c r="M30" s="2198"/>
      <c r="N30" s="2167">
        <v>-102591</v>
      </c>
      <c r="O30" s="2168">
        <v>-119436</v>
      </c>
      <c r="P30" s="2168">
        <v>-110536</v>
      </c>
      <c r="Q30" s="2169">
        <v>-7.4516896078234363E-2</v>
      </c>
      <c r="R30" s="2170">
        <v>7.7443440457739959E-2</v>
      </c>
      <c r="S30" s="529">
        <f t="shared" si="6"/>
        <v>-102591</v>
      </c>
      <c r="T30" s="529">
        <f t="shared" si="7"/>
        <v>-110536</v>
      </c>
      <c r="U30" s="496"/>
      <c r="W30" s="353"/>
      <c r="X30" s="353"/>
      <c r="Y30" s="353"/>
      <c r="Z30" s="353"/>
      <c r="AA30" s="353"/>
      <c r="AB30" s="353"/>
      <c r="AC30" s="353"/>
      <c r="AD30" s="353"/>
    </row>
    <row r="31" spans="1:30" ht="15.5">
      <c r="A31" s="2452" t="s">
        <v>469</v>
      </c>
      <c r="B31" s="2453"/>
      <c r="C31" s="2454"/>
      <c r="D31" s="2066">
        <v>629009</v>
      </c>
      <c r="E31" s="2066">
        <v>726993</v>
      </c>
      <c r="F31" s="2067">
        <v>660741</v>
      </c>
      <c r="G31" s="2068">
        <f t="shared" si="5"/>
        <v>-9.113155147298535E-2</v>
      </c>
      <c r="H31" s="2069">
        <f t="shared" si="3"/>
        <v>5.0447608857742798E-2</v>
      </c>
      <c r="K31" s="2199"/>
      <c r="L31" s="2203" t="s">
        <v>293</v>
      </c>
      <c r="M31" s="2201"/>
      <c r="N31" s="2171">
        <v>206667</v>
      </c>
      <c r="O31" s="2172">
        <v>211594</v>
      </c>
      <c r="P31" s="2172">
        <v>296341</v>
      </c>
      <c r="Q31" s="2173">
        <v>0.40051702789304044</v>
      </c>
      <c r="R31" s="2174">
        <v>0.43390575176491653</v>
      </c>
      <c r="S31" s="529">
        <f t="shared" si="6"/>
        <v>206667</v>
      </c>
      <c r="T31" s="529">
        <f t="shared" si="7"/>
        <v>296341</v>
      </c>
      <c r="U31" s="496">
        <f>+T31/S31-1</f>
        <v>0.43390575176491653</v>
      </c>
      <c r="W31" s="353"/>
      <c r="X31" s="353"/>
      <c r="Y31" s="353"/>
      <c r="Z31" s="353"/>
      <c r="AA31" s="353"/>
      <c r="AB31" s="353"/>
      <c r="AC31" s="353"/>
      <c r="AD31" s="353"/>
    </row>
    <row r="32" spans="1:30" ht="15.5">
      <c r="A32" s="2452" t="s">
        <v>470</v>
      </c>
      <c r="B32" s="2453"/>
      <c r="C32" s="2454"/>
      <c r="D32" s="2066">
        <v>2703238</v>
      </c>
      <c r="E32" s="2066">
        <v>2899429</v>
      </c>
      <c r="F32" s="2067">
        <v>2942367</v>
      </c>
      <c r="G32" s="2068">
        <f t="shared" si="5"/>
        <v>1.4809122761757498E-2</v>
      </c>
      <c r="H32" s="2069">
        <f t="shared" si="3"/>
        <v>8.8460209570892401E-2</v>
      </c>
      <c r="K32" s="2199"/>
      <c r="L32" s="2202"/>
      <c r="M32" s="2201"/>
      <c r="N32" s="2167"/>
      <c r="O32" s="2168"/>
      <c r="P32" s="2168"/>
      <c r="Q32" s="2181"/>
      <c r="R32" s="2182"/>
      <c r="S32" s="529">
        <f t="shared" si="6"/>
        <v>0</v>
      </c>
      <c r="T32" s="529">
        <f t="shared" si="7"/>
        <v>0</v>
      </c>
      <c r="U32" s="496" t="e">
        <f>+T32/S32-1</f>
        <v>#DIV/0!</v>
      </c>
      <c r="W32" s="353"/>
      <c r="X32" s="353"/>
      <c r="Y32" s="353"/>
      <c r="Z32" s="353"/>
      <c r="AA32" s="353"/>
      <c r="AB32" s="353"/>
      <c r="AC32" s="353"/>
      <c r="AD32" s="353"/>
    </row>
    <row r="33" spans="1:30" ht="15.5">
      <c r="A33" s="2076" t="s">
        <v>853</v>
      </c>
      <c r="B33" s="2077"/>
      <c r="C33" s="2078"/>
      <c r="D33" s="2066">
        <v>1010081</v>
      </c>
      <c r="E33" s="2066">
        <v>1033241</v>
      </c>
      <c r="F33" s="2067">
        <v>1020986</v>
      </c>
      <c r="G33" s="2068">
        <f t="shared" si="5"/>
        <v>-1.1860737233617358E-2</v>
      </c>
      <c r="H33" s="2069">
        <f t="shared" si="3"/>
        <v>1.0796163872006215E-2</v>
      </c>
      <c r="K33" s="2199" t="s">
        <v>471</v>
      </c>
      <c r="L33" s="2164"/>
      <c r="M33" s="2198"/>
      <c r="N33" s="2167"/>
      <c r="O33" s="2168"/>
      <c r="P33" s="2168"/>
      <c r="Q33" s="2169"/>
      <c r="R33" s="2170"/>
      <c r="S33" s="540">
        <f t="shared" si="6"/>
        <v>0</v>
      </c>
      <c r="T33" s="540">
        <f t="shared" si="7"/>
        <v>0</v>
      </c>
      <c r="U33" s="654" t="e">
        <f>+T33/S33-1</f>
        <v>#DIV/0!</v>
      </c>
      <c r="W33" s="353"/>
      <c r="X33" s="353"/>
      <c r="Y33" s="353"/>
      <c r="Z33" s="353"/>
      <c r="AA33" s="353"/>
      <c r="AB33" s="353"/>
      <c r="AC33" s="353"/>
      <c r="AD33" s="353"/>
    </row>
    <row r="34" spans="1:30" ht="17.5">
      <c r="A34" s="2452" t="s">
        <v>857</v>
      </c>
      <c r="B34" s="2453"/>
      <c r="C34" s="2454"/>
      <c r="D34" s="2066">
        <v>6901336</v>
      </c>
      <c r="E34" s="2066">
        <v>6293599</v>
      </c>
      <c r="F34" s="2067">
        <v>8118268</v>
      </c>
      <c r="G34" s="2068">
        <f t="shared" si="5"/>
        <v>0.28992457256968551</v>
      </c>
      <c r="H34" s="2069">
        <f t="shared" si="3"/>
        <v>0.17633281439999449</v>
      </c>
      <c r="K34" s="2163"/>
      <c r="L34" s="2164" t="s">
        <v>473</v>
      </c>
      <c r="M34" s="2198"/>
      <c r="N34" s="2167">
        <v>-939518</v>
      </c>
      <c r="O34" s="2168">
        <v>-1040066</v>
      </c>
      <c r="P34" s="2168">
        <v>-1029558</v>
      </c>
      <c r="Q34" s="2169">
        <v>-1.0103204988914165E-2</v>
      </c>
      <c r="R34" s="2170">
        <v>9.5836375673483631E-2</v>
      </c>
      <c r="S34" s="529">
        <f t="shared" si="6"/>
        <v>-939518</v>
      </c>
      <c r="T34" s="529">
        <f t="shared" si="7"/>
        <v>-1029558</v>
      </c>
      <c r="U34" s="654"/>
      <c r="W34" s="353"/>
      <c r="X34" s="353"/>
      <c r="Y34" s="353"/>
      <c r="Z34" s="353"/>
      <c r="AA34" s="353"/>
      <c r="AB34" s="353"/>
      <c r="AC34" s="353"/>
      <c r="AD34" s="353"/>
    </row>
    <row r="35" spans="1:30" ht="15.5">
      <c r="A35" s="2452"/>
      <c r="B35" s="2453"/>
      <c r="C35" s="2454"/>
      <c r="D35" s="2070"/>
      <c r="E35" s="2070"/>
      <c r="F35" s="2071"/>
      <c r="G35" s="2068"/>
      <c r="H35" s="2069"/>
      <c r="K35" s="2163"/>
      <c r="L35" s="2191" t="s">
        <v>299</v>
      </c>
      <c r="M35" s="2198"/>
      <c r="N35" s="2167">
        <v>-696065</v>
      </c>
      <c r="O35" s="2168">
        <v>-1042882</v>
      </c>
      <c r="P35" s="2168">
        <v>-835060</v>
      </c>
      <c r="Q35" s="2169">
        <v>-0.19927661998193469</v>
      </c>
      <c r="R35" s="2170">
        <v>0.19968681085818135</v>
      </c>
      <c r="S35" s="529">
        <f t="shared" si="6"/>
        <v>-696065</v>
      </c>
      <c r="T35" s="529">
        <f t="shared" si="7"/>
        <v>-835060</v>
      </c>
      <c r="U35" s="496"/>
      <c r="W35" s="353"/>
      <c r="X35" s="353"/>
      <c r="Y35" s="353"/>
      <c r="Z35" s="353"/>
      <c r="AA35" s="353"/>
      <c r="AB35" s="353"/>
      <c r="AC35" s="353"/>
      <c r="AD35" s="353"/>
    </row>
    <row r="36" spans="1:30" ht="15.5">
      <c r="A36" s="2467" t="s">
        <v>472</v>
      </c>
      <c r="B36" s="2468"/>
      <c r="C36" s="2469"/>
      <c r="D36" s="2072">
        <v>237871204</v>
      </c>
      <c r="E36" s="2072">
        <v>236750138</v>
      </c>
      <c r="F36" s="2073">
        <v>238324333</v>
      </c>
      <c r="G36" s="2074">
        <f>+F36/E36-1</f>
        <v>6.649183030254413E-3</v>
      </c>
      <c r="H36" s="2075">
        <f t="shared" si="3"/>
        <v>1.9049342349148901E-3</v>
      </c>
      <c r="K36" s="2163"/>
      <c r="L36" s="2164" t="s">
        <v>300</v>
      </c>
      <c r="M36" s="2198"/>
      <c r="N36" s="2167">
        <v>-151894</v>
      </c>
      <c r="O36" s="2168">
        <v>-165180</v>
      </c>
      <c r="P36" s="2168">
        <v>-160924</v>
      </c>
      <c r="Q36" s="2169">
        <v>-2.5765831214432738E-2</v>
      </c>
      <c r="R36" s="2170">
        <v>5.9449352838163459E-2</v>
      </c>
      <c r="S36" s="529">
        <f t="shared" si="6"/>
        <v>-151894</v>
      </c>
      <c r="T36" s="529">
        <f t="shared" si="7"/>
        <v>-160924</v>
      </c>
      <c r="U36" s="496">
        <f>+T36/S36-1</f>
        <v>5.9449352838163438E-2</v>
      </c>
      <c r="W36" s="353"/>
      <c r="X36" s="353"/>
      <c r="Y36" s="353"/>
      <c r="Z36" s="353"/>
      <c r="AA36" s="353"/>
      <c r="AB36" s="353"/>
      <c r="AC36" s="353"/>
      <c r="AD36" s="353"/>
    </row>
    <row r="37" spans="1:30" ht="15.5">
      <c r="A37" s="2452"/>
      <c r="B37" s="2453"/>
      <c r="C37" s="2454"/>
      <c r="D37" s="2070"/>
      <c r="E37" s="2070"/>
      <c r="F37" s="2071"/>
      <c r="G37" s="2068"/>
      <c r="H37" s="2069"/>
      <c r="K37" s="2163"/>
      <c r="L37" s="2164" t="s">
        <v>475</v>
      </c>
      <c r="M37" s="2198"/>
      <c r="N37" s="2167">
        <v>0</v>
      </c>
      <c r="O37" s="2168">
        <v>0</v>
      </c>
      <c r="P37" s="2168">
        <v>0</v>
      </c>
      <c r="Q37" s="2169" t="e">
        <v>#DIV/0!</v>
      </c>
      <c r="R37" s="2170" t="e">
        <v>#DIV/0!</v>
      </c>
      <c r="S37" s="529">
        <f t="shared" si="6"/>
        <v>0</v>
      </c>
      <c r="T37" s="529">
        <f t="shared" si="7"/>
        <v>0</v>
      </c>
      <c r="U37" s="496" t="e">
        <f>+T37/S37-1</f>
        <v>#DIV/0!</v>
      </c>
      <c r="W37" s="353"/>
      <c r="X37" s="353"/>
      <c r="Y37" s="353"/>
      <c r="Z37" s="353"/>
      <c r="AA37" s="353"/>
      <c r="AB37" s="353"/>
      <c r="AC37" s="353"/>
      <c r="AD37" s="353"/>
    </row>
    <row r="38" spans="1:30" ht="15.5">
      <c r="A38" s="2490" t="s">
        <v>474</v>
      </c>
      <c r="B38" s="2491"/>
      <c r="C38" s="2492"/>
      <c r="D38" s="2070"/>
      <c r="E38" s="2070"/>
      <c r="F38" s="2071"/>
      <c r="G38" s="2068"/>
      <c r="H38" s="2069"/>
      <c r="K38" s="2163"/>
      <c r="L38" s="2456" t="s">
        <v>301</v>
      </c>
      <c r="M38" s="2457"/>
      <c r="N38" s="2167">
        <v>-7691</v>
      </c>
      <c r="O38" s="2168">
        <v>-12936</v>
      </c>
      <c r="P38" s="2168">
        <v>-12612</v>
      </c>
      <c r="Q38" s="2169">
        <v>-2.5046382189239332E-2</v>
      </c>
      <c r="R38" s="2170">
        <v>0.63983877259134048</v>
      </c>
      <c r="S38" s="529">
        <f t="shared" si="6"/>
        <v>-7691</v>
      </c>
      <c r="T38" s="529">
        <f t="shared" si="7"/>
        <v>-12612</v>
      </c>
      <c r="U38" s="496">
        <f>+T38/S38-1</f>
        <v>0.63983877259134059</v>
      </c>
      <c r="W38" s="353"/>
      <c r="X38" s="353"/>
      <c r="Y38" s="353"/>
      <c r="Z38" s="353"/>
      <c r="AA38" s="353"/>
      <c r="AB38" s="353"/>
      <c r="AC38" s="353"/>
      <c r="AD38" s="353"/>
    </row>
    <row r="39" spans="1:30" ht="15.5">
      <c r="A39" s="2446" t="s">
        <v>59</v>
      </c>
      <c r="B39" s="2447"/>
      <c r="C39" s="2448"/>
      <c r="D39" s="2070"/>
      <c r="E39" s="2070"/>
      <c r="F39" s="2071"/>
      <c r="G39" s="2068"/>
      <c r="H39" s="2069"/>
      <c r="K39" s="2163"/>
      <c r="L39" s="2204" t="s">
        <v>476</v>
      </c>
      <c r="M39" s="2198"/>
      <c r="N39" s="2167">
        <v>-79351</v>
      </c>
      <c r="O39" s="2168">
        <v>-137891</v>
      </c>
      <c r="P39" s="2168">
        <v>-83543</v>
      </c>
      <c r="Q39" s="2169">
        <v>-0.39413739837987977</v>
      </c>
      <c r="R39" s="2170">
        <v>5.2828571788635301E-2</v>
      </c>
      <c r="S39" s="529">
        <f t="shared" si="6"/>
        <v>-79351</v>
      </c>
      <c r="T39" s="529">
        <f t="shared" si="7"/>
        <v>-83543</v>
      </c>
      <c r="U39" s="496"/>
      <c r="W39" s="353"/>
      <c r="X39" s="353"/>
      <c r="Y39" s="353"/>
      <c r="Z39" s="353"/>
      <c r="AA39" s="353"/>
      <c r="AB39" s="353"/>
      <c r="AC39" s="353"/>
      <c r="AD39" s="353"/>
    </row>
    <row r="40" spans="1:30" ht="15.5">
      <c r="A40" s="2065"/>
      <c r="B40" s="2453" t="s">
        <v>453</v>
      </c>
      <c r="C40" s="2454"/>
      <c r="D40" s="2066">
        <v>50939859</v>
      </c>
      <c r="E40" s="2066">
        <v>43346151</v>
      </c>
      <c r="F40" s="2067">
        <v>41596964</v>
      </c>
      <c r="G40" s="2068">
        <f>+F40/E40-1</f>
        <v>-4.0353917467781608E-2</v>
      </c>
      <c r="H40" s="2069">
        <f t="shared" si="3"/>
        <v>-0.18341030351104814</v>
      </c>
      <c r="K40" s="2199"/>
      <c r="L40" s="2205" t="s">
        <v>471</v>
      </c>
      <c r="M40" s="2205"/>
      <c r="N40" s="2171">
        <v>-1874519</v>
      </c>
      <c r="O40" s="2172">
        <v>-2398955</v>
      </c>
      <c r="P40" s="2172">
        <v>-2121697</v>
      </c>
      <c r="Q40" s="2173">
        <v>-0.11557448972573475</v>
      </c>
      <c r="R40" s="2174">
        <v>0.13186209368910104</v>
      </c>
      <c r="S40" s="529">
        <f t="shared" si="6"/>
        <v>-1874519</v>
      </c>
      <c r="T40" s="529">
        <f t="shared" si="7"/>
        <v>-2121697</v>
      </c>
      <c r="U40" s="496">
        <f>+T40/S40-1</f>
        <v>0.13186209368910107</v>
      </c>
      <c r="W40" s="353"/>
      <c r="X40" s="353"/>
      <c r="Y40" s="353"/>
      <c r="Z40" s="353"/>
      <c r="AA40" s="353"/>
      <c r="AB40" s="353"/>
      <c r="AC40" s="353"/>
      <c r="AD40" s="353"/>
    </row>
    <row r="41" spans="1:30" ht="15.5">
      <c r="A41" s="2065"/>
      <c r="B41" s="2453" t="s">
        <v>455</v>
      </c>
      <c r="C41" s="2454"/>
      <c r="D41" s="2066">
        <v>96976105</v>
      </c>
      <c r="E41" s="2066">
        <v>103674636</v>
      </c>
      <c r="F41" s="2067">
        <v>107026336</v>
      </c>
      <c r="G41" s="2068">
        <f>+F41/E41-1</f>
        <v>3.232902597314169E-2</v>
      </c>
      <c r="H41" s="2069">
        <f t="shared" si="3"/>
        <v>0.10363615861866182</v>
      </c>
      <c r="K41" s="2199"/>
      <c r="L41" s="2194"/>
      <c r="M41" s="2205"/>
      <c r="N41" s="2167"/>
      <c r="O41" s="2168"/>
      <c r="P41" s="2168"/>
      <c r="Q41" s="2181"/>
      <c r="R41" s="2182"/>
      <c r="S41" s="529">
        <f t="shared" si="6"/>
        <v>0</v>
      </c>
      <c r="T41" s="529">
        <f t="shared" si="7"/>
        <v>0</v>
      </c>
      <c r="U41" s="496" t="e">
        <f>+T41/S41-1</f>
        <v>#DIV/0!</v>
      </c>
      <c r="W41" s="353"/>
      <c r="X41" s="353"/>
      <c r="Y41" s="353"/>
      <c r="Z41" s="353"/>
      <c r="AA41" s="353"/>
      <c r="AB41" s="353"/>
      <c r="AC41" s="353"/>
      <c r="AD41" s="353"/>
    </row>
    <row r="42" spans="1:30" ht="15.5">
      <c r="A42" s="2065"/>
      <c r="B42" s="2447" t="s">
        <v>477</v>
      </c>
      <c r="C42" s="2448"/>
      <c r="D42" s="2066">
        <v>147915964</v>
      </c>
      <c r="E42" s="2066">
        <v>147020787</v>
      </c>
      <c r="F42" s="2067">
        <v>148623300</v>
      </c>
      <c r="G42" s="2068">
        <f>+F42/E42-1</f>
        <v>1.0899907643672213E-2</v>
      </c>
      <c r="H42" s="2069">
        <f t="shared" si="3"/>
        <v>4.7820125757351839E-3</v>
      </c>
      <c r="K42" s="2461" t="s">
        <v>52</v>
      </c>
      <c r="L42" s="2462"/>
      <c r="M42" s="2463"/>
      <c r="N42" s="2171">
        <v>1745663</v>
      </c>
      <c r="O42" s="2172">
        <v>1554963</v>
      </c>
      <c r="P42" s="2172">
        <v>1907799</v>
      </c>
      <c r="Q42" s="2173">
        <v>0.22690957919899057</v>
      </c>
      <c r="R42" s="2174">
        <v>9.2879324359856394E-2</v>
      </c>
      <c r="S42" s="540">
        <f t="shared" si="6"/>
        <v>1745663</v>
      </c>
      <c r="T42" s="540">
        <f t="shared" si="7"/>
        <v>1907799</v>
      </c>
      <c r="U42" s="496">
        <f>+T42/S42-1</f>
        <v>9.2879324359856463E-2</v>
      </c>
      <c r="W42" s="353"/>
      <c r="X42" s="353"/>
      <c r="Y42" s="353"/>
      <c r="Z42" s="353"/>
      <c r="AA42" s="353"/>
      <c r="AB42" s="353"/>
      <c r="AC42" s="353"/>
      <c r="AD42" s="353"/>
    </row>
    <row r="43" spans="1:30" ht="15.5">
      <c r="A43" s="2452"/>
      <c r="B43" s="2453"/>
      <c r="C43" s="2454"/>
      <c r="D43" s="2070"/>
      <c r="E43" s="2070"/>
      <c r="F43" s="2071"/>
      <c r="G43" s="2068"/>
      <c r="H43" s="2069"/>
      <c r="K43" s="2199"/>
      <c r="L43" s="2164"/>
      <c r="M43" s="2198"/>
      <c r="N43" s="2167"/>
      <c r="O43" s="2168"/>
      <c r="P43" s="2168"/>
      <c r="Q43" s="2169"/>
      <c r="R43" s="2170"/>
      <c r="S43" s="529">
        <f t="shared" si="6"/>
        <v>0</v>
      </c>
      <c r="T43" s="529">
        <f t="shared" si="7"/>
        <v>0</v>
      </c>
      <c r="U43" s="654"/>
      <c r="W43" s="353"/>
      <c r="X43" s="353"/>
      <c r="Y43" s="353"/>
      <c r="Z43" s="353"/>
      <c r="AA43" s="353"/>
      <c r="AB43" s="353"/>
      <c r="AC43" s="353"/>
      <c r="AD43" s="353"/>
    </row>
    <row r="44" spans="1:30" ht="15.5">
      <c r="A44" s="2452" t="s">
        <v>478</v>
      </c>
      <c r="B44" s="2453"/>
      <c r="C44" s="2454"/>
      <c r="D44" s="2066">
        <v>19388995</v>
      </c>
      <c r="E44" s="2066">
        <v>12966725</v>
      </c>
      <c r="F44" s="2067">
        <v>11686495</v>
      </c>
      <c r="G44" s="2068">
        <f>+F44/E44-1</f>
        <v>-9.8731946578646479E-2</v>
      </c>
      <c r="H44" s="2069">
        <f t="shared" si="3"/>
        <v>-0.39726143619099397</v>
      </c>
      <c r="K44" s="2163"/>
      <c r="L44" s="2164" t="s">
        <v>53</v>
      </c>
      <c r="M44" s="2198"/>
      <c r="N44" s="2167">
        <v>-546000</v>
      </c>
      <c r="O44" s="2168">
        <v>-476236</v>
      </c>
      <c r="P44" s="2168">
        <v>-493466</v>
      </c>
      <c r="Q44" s="2169">
        <v>3.617954123585785E-2</v>
      </c>
      <c r="R44" s="2170">
        <v>-9.6216117216117211E-2</v>
      </c>
      <c r="S44" s="540">
        <f t="shared" si="6"/>
        <v>-546000</v>
      </c>
      <c r="T44" s="540">
        <f t="shared" si="7"/>
        <v>-493466</v>
      </c>
      <c r="U44" s="496">
        <f>+T44/S44-1</f>
        <v>-9.6216117216117225E-2</v>
      </c>
      <c r="W44" s="353"/>
      <c r="X44" s="353"/>
      <c r="Y44" s="353"/>
      <c r="Z44" s="353"/>
      <c r="AA44" s="353"/>
      <c r="AB44" s="353"/>
      <c r="AC44" s="353"/>
      <c r="AD44" s="353"/>
    </row>
    <row r="45" spans="1:30" ht="15.5">
      <c r="A45" s="2065"/>
      <c r="B45" s="2453" t="s">
        <v>190</v>
      </c>
      <c r="C45" s="2454"/>
      <c r="D45" s="2066">
        <v>17532350</v>
      </c>
      <c r="E45" s="2066">
        <v>11297658.642349999</v>
      </c>
      <c r="F45" s="2067">
        <v>9780540</v>
      </c>
      <c r="G45" s="2068">
        <f>+F45/E45-1</f>
        <v>-0.13428611098789822</v>
      </c>
      <c r="H45" s="2069">
        <f t="shared" si="3"/>
        <v>-0.44214323807133671</v>
      </c>
      <c r="K45" s="2163"/>
      <c r="L45" s="2164"/>
      <c r="M45" s="2198"/>
      <c r="N45" s="2167"/>
      <c r="O45" s="2168"/>
      <c r="P45" s="2168"/>
      <c r="Q45" s="2169"/>
      <c r="R45" s="2170"/>
      <c r="S45" s="529">
        <f t="shared" si="6"/>
        <v>0</v>
      </c>
      <c r="T45" s="529">
        <f t="shared" si="7"/>
        <v>0</v>
      </c>
      <c r="U45" s="654"/>
      <c r="W45" s="353"/>
      <c r="X45" s="353"/>
      <c r="Y45" s="353"/>
      <c r="Z45" s="353"/>
      <c r="AA45" s="353"/>
      <c r="AB45" s="353"/>
      <c r="AC45" s="353"/>
      <c r="AD45" s="353"/>
    </row>
    <row r="46" spans="1:30" ht="15.5">
      <c r="A46" s="2065"/>
      <c r="B46" s="2453" t="s">
        <v>479</v>
      </c>
      <c r="C46" s="2454"/>
      <c r="D46" s="2066">
        <v>1218028</v>
      </c>
      <c r="E46" s="2066">
        <v>976020.2585130462</v>
      </c>
      <c r="F46" s="2067">
        <v>1206574</v>
      </c>
      <c r="G46" s="2068">
        <f>+F46/E46-1</f>
        <v>0.2362181926819833</v>
      </c>
      <c r="H46" s="2069">
        <f t="shared" si="3"/>
        <v>-9.4037247091199871E-3</v>
      </c>
      <c r="K46" s="2199" t="s">
        <v>54</v>
      </c>
      <c r="L46" s="2194"/>
      <c r="M46" s="2205"/>
      <c r="N46" s="2171">
        <v>1199663</v>
      </c>
      <c r="O46" s="2172">
        <v>1078727</v>
      </c>
      <c r="P46" s="2172">
        <v>1414333</v>
      </c>
      <c r="Q46" s="2173">
        <v>0.31111300634915046</v>
      </c>
      <c r="R46" s="2174">
        <v>0.17894191952239921</v>
      </c>
      <c r="S46" s="529">
        <f t="shared" si="6"/>
        <v>1199663</v>
      </c>
      <c r="T46" s="529">
        <f t="shared" si="7"/>
        <v>1414333</v>
      </c>
      <c r="U46" s="496">
        <f>+T46/S46-1</f>
        <v>0.17894191952239913</v>
      </c>
      <c r="W46" s="353"/>
      <c r="X46" s="353"/>
      <c r="Y46" s="353"/>
      <c r="Z46" s="353"/>
      <c r="AA46" s="353"/>
      <c r="AB46" s="353"/>
      <c r="AC46" s="353"/>
      <c r="AD46" s="353"/>
    </row>
    <row r="47" spans="1:30" ht="15.5">
      <c r="A47" s="2065"/>
      <c r="B47" s="2453" t="s">
        <v>480</v>
      </c>
      <c r="C47" s="2454"/>
      <c r="D47" s="2066">
        <v>638617</v>
      </c>
      <c r="E47" s="2066">
        <v>693046.09913695441</v>
      </c>
      <c r="F47" s="2067">
        <v>699381</v>
      </c>
      <c r="G47" s="2068">
        <f>+F47/E47-1</f>
        <v>9.1406630394925692E-3</v>
      </c>
      <c r="H47" s="2069">
        <f t="shared" si="3"/>
        <v>9.5149361824066636E-2</v>
      </c>
      <c r="K47" s="2163" t="s">
        <v>55</v>
      </c>
      <c r="L47" s="2164"/>
      <c r="M47" s="2198"/>
      <c r="N47" s="2167">
        <v>27786</v>
      </c>
      <c r="O47" s="2168">
        <v>24231</v>
      </c>
      <c r="P47" s="2168">
        <v>30060</v>
      </c>
      <c r="Q47" s="2169">
        <v>0.24055961371796458</v>
      </c>
      <c r="R47" s="2170">
        <v>8.1839775426473763E-2</v>
      </c>
      <c r="S47" s="529">
        <f t="shared" si="6"/>
        <v>27786</v>
      </c>
      <c r="T47" s="529">
        <f t="shared" si="7"/>
        <v>30060</v>
      </c>
      <c r="U47" s="496"/>
      <c r="W47" s="353"/>
      <c r="X47" s="353"/>
      <c r="Y47" s="353"/>
      <c r="Z47" s="353"/>
      <c r="AA47" s="353"/>
      <c r="AB47" s="353"/>
      <c r="AC47" s="353"/>
      <c r="AD47" s="353"/>
    </row>
    <row r="48" spans="1:30" ht="16" thickBot="1">
      <c r="A48" s="2452"/>
      <c r="B48" s="2453"/>
      <c r="C48" s="2454"/>
      <c r="D48" s="2070"/>
      <c r="E48" s="2070"/>
      <c r="F48" s="2071"/>
      <c r="G48" s="2068"/>
      <c r="H48" s="2069"/>
      <c r="K48" s="2206" t="s">
        <v>56</v>
      </c>
      <c r="L48" s="2207"/>
      <c r="M48" s="2208"/>
      <c r="N48" s="2183">
        <v>1171877</v>
      </c>
      <c r="O48" s="2184">
        <v>1054496</v>
      </c>
      <c r="P48" s="2184">
        <v>1384273</v>
      </c>
      <c r="Q48" s="2185">
        <v>0.31273423512275056</v>
      </c>
      <c r="R48" s="2186">
        <v>0.1812442773431</v>
      </c>
      <c r="S48" s="540">
        <f t="shared" si="6"/>
        <v>1171877</v>
      </c>
      <c r="T48" s="540">
        <f t="shared" si="7"/>
        <v>1384273</v>
      </c>
      <c r="U48" s="496">
        <f>+T48/S48-1</f>
        <v>0.1812442773431</v>
      </c>
      <c r="W48" s="353"/>
      <c r="X48" s="353"/>
      <c r="Y48" s="353"/>
      <c r="Z48" s="353"/>
      <c r="AA48" s="353"/>
      <c r="AB48" s="353"/>
      <c r="AC48" s="353"/>
      <c r="AD48" s="353"/>
    </row>
    <row r="49" spans="1:30" ht="15.5">
      <c r="A49" s="2452" t="s">
        <v>189</v>
      </c>
      <c r="B49" s="2453"/>
      <c r="C49" s="2454"/>
      <c r="D49" s="2066">
        <v>6362990</v>
      </c>
      <c r="E49" s="2066">
        <v>8937411</v>
      </c>
      <c r="F49" s="2067">
        <v>10199650</v>
      </c>
      <c r="G49" s="2068">
        <f t="shared" ref="G49:G55" si="8">+F49/E49-1</f>
        <v>0.14123094484521292</v>
      </c>
      <c r="H49" s="2069">
        <f t="shared" si="3"/>
        <v>0.60296495829790708</v>
      </c>
      <c r="K49"/>
      <c r="L49"/>
      <c r="M49"/>
      <c r="N49"/>
      <c r="O49"/>
      <c r="P49"/>
      <c r="Q49"/>
      <c r="R49"/>
      <c r="S49" s="529">
        <f t="shared" si="6"/>
        <v>0</v>
      </c>
      <c r="T49" s="529">
        <f t="shared" si="7"/>
        <v>0</v>
      </c>
      <c r="U49" s="654" t="e">
        <f>+T49/S49-1</f>
        <v>#DIV/0!</v>
      </c>
      <c r="W49" s="353"/>
      <c r="X49" s="353"/>
      <c r="Y49" s="353"/>
      <c r="Z49" s="353"/>
      <c r="AA49" s="353"/>
      <c r="AB49" s="353"/>
      <c r="AC49" s="353"/>
      <c r="AD49" s="353"/>
    </row>
    <row r="50" spans="1:30" ht="16" thickBot="1">
      <c r="A50" s="2452" t="s">
        <v>191</v>
      </c>
      <c r="B50" s="2453"/>
      <c r="C50" s="2454"/>
      <c r="D50" s="2066">
        <v>16044671</v>
      </c>
      <c r="E50" s="2066">
        <v>17007194</v>
      </c>
      <c r="F50" s="2067">
        <v>14313030</v>
      </c>
      <c r="G50" s="2068">
        <f t="shared" si="8"/>
        <v>-0.15841319855585823</v>
      </c>
      <c r="H50" s="2069">
        <f t="shared" si="3"/>
        <v>-0.10792623918558375</v>
      </c>
      <c r="K50"/>
      <c r="L50"/>
      <c r="M50"/>
      <c r="N50"/>
      <c r="O50"/>
      <c r="P50"/>
      <c r="Q50"/>
      <c r="R50"/>
      <c r="S50" s="892">
        <f t="shared" si="6"/>
        <v>0</v>
      </c>
      <c r="T50" s="892">
        <f t="shared" si="7"/>
        <v>0</v>
      </c>
      <c r="U50" s="1412" t="e">
        <f>+T50/S50-1</f>
        <v>#DIV/0!</v>
      </c>
      <c r="W50" s="353"/>
      <c r="X50" s="353"/>
      <c r="Y50" s="353"/>
      <c r="Z50" s="353"/>
      <c r="AA50" s="353"/>
      <c r="AB50" s="353"/>
      <c r="AC50" s="353"/>
      <c r="AD50" s="353"/>
    </row>
    <row r="51" spans="1:30" ht="15" customHeight="1">
      <c r="A51" s="2452" t="s">
        <v>481</v>
      </c>
      <c r="B51" s="2453"/>
      <c r="C51" s="2454"/>
      <c r="D51" s="2066">
        <v>524448</v>
      </c>
      <c r="E51" s="2066">
        <v>699678</v>
      </c>
      <c r="F51" s="2067">
        <v>496170</v>
      </c>
      <c r="G51" s="2068">
        <f t="shared" si="8"/>
        <v>-0.29085950966015794</v>
      </c>
      <c r="H51" s="2069">
        <f t="shared" si="3"/>
        <v>-5.3919549697968194E-2</v>
      </c>
    </row>
    <row r="52" spans="1:30" ht="15" customHeight="1">
      <c r="A52" s="2076" t="s">
        <v>854</v>
      </c>
      <c r="B52" s="2077"/>
      <c r="C52" s="2078"/>
      <c r="D52" s="2066">
        <v>11984619</v>
      </c>
      <c r="E52" s="2066">
        <v>11974714</v>
      </c>
      <c r="F52" s="2067">
        <v>12291538</v>
      </c>
      <c r="G52" s="2068">
        <f t="shared" si="8"/>
        <v>2.6457750890751974E-2</v>
      </c>
      <c r="H52" s="2069">
        <f t="shared" si="3"/>
        <v>2.5609408192283745E-2</v>
      </c>
      <c r="K52" s="2499"/>
      <c r="L52" s="2499"/>
      <c r="M52" s="2499"/>
      <c r="N52" s="46"/>
      <c r="O52" s="46"/>
      <c r="P52" s="46"/>
    </row>
    <row r="53" spans="1:30" ht="15" customHeight="1">
      <c r="A53" s="2452" t="s">
        <v>483</v>
      </c>
      <c r="B53" s="2453"/>
      <c r="C53" s="2454"/>
      <c r="D53" s="2066">
        <v>414506</v>
      </c>
      <c r="E53" s="2066">
        <v>420094</v>
      </c>
      <c r="F53" s="2067">
        <v>343067</v>
      </c>
      <c r="G53" s="2068">
        <f t="shared" si="8"/>
        <v>-0.18335658209829231</v>
      </c>
      <c r="H53" s="2069">
        <f t="shared" si="3"/>
        <v>-0.17234732428481137</v>
      </c>
      <c r="K53" s="1199"/>
      <c r="L53" s="1199"/>
      <c r="M53" s="1199"/>
      <c r="N53" s="1199"/>
      <c r="O53" s="1199"/>
      <c r="P53" s="1199"/>
    </row>
    <row r="54" spans="1:30" ht="15" customHeight="1">
      <c r="A54" s="2452" t="s">
        <v>484</v>
      </c>
      <c r="B54" s="2453"/>
      <c r="C54" s="2454"/>
      <c r="D54" s="2066">
        <v>232185</v>
      </c>
      <c r="E54" s="2066">
        <v>191010</v>
      </c>
      <c r="F54" s="2067">
        <v>417146</v>
      </c>
      <c r="G54" s="2068">
        <f t="shared" si="8"/>
        <v>1.183896131092613</v>
      </c>
      <c r="H54" s="2069">
        <f t="shared" si="3"/>
        <v>0.79661046148545345</v>
      </c>
      <c r="K54" s="108" t="s">
        <v>482</v>
      </c>
      <c r="L54" s="108"/>
      <c r="M54" s="108"/>
      <c r="N54" s="108"/>
      <c r="O54" s="108"/>
      <c r="P54" s="108"/>
      <c r="Q54" s="108"/>
      <c r="R54" s="108"/>
    </row>
    <row r="55" spans="1:30" ht="15" customHeight="1">
      <c r="A55" s="2452" t="s">
        <v>485</v>
      </c>
      <c r="B55" s="2453"/>
      <c r="C55" s="2454"/>
      <c r="D55" s="2066">
        <v>7655867</v>
      </c>
      <c r="E55" s="2066">
        <v>7943225</v>
      </c>
      <c r="F55" s="2067">
        <v>9019443</v>
      </c>
      <c r="G55" s="2068">
        <f t="shared" si="8"/>
        <v>0.13548879705661121</v>
      </c>
      <c r="H55" s="2069">
        <f t="shared" si="3"/>
        <v>0.17810863224243567</v>
      </c>
      <c r="K55" s="108"/>
      <c r="L55" s="109"/>
      <c r="M55" s="109"/>
      <c r="N55" s="110"/>
      <c r="O55" s="110"/>
      <c r="P55" s="110"/>
      <c r="Q55" s="111"/>
      <c r="R55" s="111"/>
    </row>
    <row r="56" spans="1:30" ht="15.5">
      <c r="A56" s="2452"/>
      <c r="B56" s="2453"/>
      <c r="C56" s="2454"/>
      <c r="D56" s="2070"/>
      <c r="E56" s="2070"/>
      <c r="F56" s="2071"/>
      <c r="G56" s="2068"/>
      <c r="H56" s="2069"/>
      <c r="K56" s="2455"/>
      <c r="L56" s="2455"/>
      <c r="M56" s="2455"/>
      <c r="N56" s="46"/>
      <c r="O56" s="46"/>
      <c r="P56" s="147"/>
    </row>
    <row r="57" spans="1:30" ht="15" customHeight="1">
      <c r="A57" s="2467" t="s">
        <v>486</v>
      </c>
      <c r="B57" s="2468"/>
      <c r="C57" s="2469"/>
      <c r="D57" s="2072">
        <v>210524245</v>
      </c>
      <c r="E57" s="2072">
        <v>207160838</v>
      </c>
      <c r="F57" s="2073">
        <v>207389839</v>
      </c>
      <c r="G57" s="2074">
        <f>+F57/E57-1</f>
        <v>1.105426113404695E-3</v>
      </c>
      <c r="H57" s="2075">
        <f t="shared" si="3"/>
        <v>-1.4888574947745314E-2</v>
      </c>
      <c r="K57" s="2498"/>
      <c r="L57" s="2498"/>
      <c r="M57" s="2498"/>
      <c r="N57" s="46"/>
      <c r="O57" s="46"/>
      <c r="P57" s="46"/>
    </row>
    <row r="58" spans="1:30" ht="15" customHeight="1">
      <c r="A58" s="2452"/>
      <c r="B58" s="2453"/>
      <c r="C58" s="2454"/>
      <c r="D58" s="2070"/>
      <c r="E58" s="2070"/>
      <c r="F58" s="2071"/>
      <c r="G58" s="2068"/>
      <c r="H58" s="2069"/>
      <c r="K58" s="2460"/>
      <c r="L58" s="2460"/>
      <c r="M58" s="2460"/>
      <c r="N58" s="2460"/>
      <c r="O58" s="2460"/>
      <c r="P58" s="2460"/>
    </row>
    <row r="59" spans="1:30" ht="33" customHeight="1">
      <c r="A59" s="2446" t="s">
        <v>60</v>
      </c>
      <c r="B59" s="2447"/>
      <c r="C59" s="2448"/>
      <c r="D59" s="2072">
        <v>26818054</v>
      </c>
      <c r="E59" s="2072">
        <v>28997731</v>
      </c>
      <c r="F59" s="2073">
        <v>30359898</v>
      </c>
      <c r="G59" s="2074">
        <f t="shared" ref="G59:G65" si="9">+F59/E59-1</f>
        <v>4.6974951247047647E-2</v>
      </c>
      <c r="H59" s="2075">
        <f t="shared" si="3"/>
        <v>0.13206938877817165</v>
      </c>
      <c r="K59" s="2460"/>
      <c r="L59" s="2460"/>
      <c r="M59" s="2460"/>
      <c r="N59" s="2460"/>
      <c r="O59" s="2460"/>
      <c r="P59" s="2460"/>
    </row>
    <row r="60" spans="1:30" ht="27" customHeight="1">
      <c r="A60" s="2079" t="s">
        <v>487</v>
      </c>
      <c r="B60" s="2080"/>
      <c r="C60" s="2081"/>
      <c r="D60" s="2066">
        <v>1318993</v>
      </c>
      <c r="E60" s="2066">
        <v>1318993</v>
      </c>
      <c r="F60" s="2067">
        <v>1318993</v>
      </c>
      <c r="G60" s="2068">
        <f t="shared" si="9"/>
        <v>0</v>
      </c>
      <c r="H60" s="2069">
        <f t="shared" si="3"/>
        <v>0</v>
      </c>
      <c r="K60" s="2460"/>
      <c r="L60" s="2460"/>
      <c r="M60" s="2460"/>
      <c r="N60" s="2460"/>
      <c r="O60" s="2460"/>
      <c r="P60" s="2460"/>
    </row>
    <row r="61" spans="1:30" ht="15" customHeight="1">
      <c r="A61" s="2079" t="s">
        <v>488</v>
      </c>
      <c r="B61" s="2080"/>
      <c r="C61" s="2081"/>
      <c r="D61" s="2066">
        <v>-207700</v>
      </c>
      <c r="E61" s="2066">
        <v>-207518</v>
      </c>
      <c r="F61" s="2067">
        <v>-208041</v>
      </c>
      <c r="G61" s="2068">
        <f t="shared" si="9"/>
        <v>2.5202633024605792E-3</v>
      </c>
      <c r="H61" s="2069">
        <f t="shared" si="3"/>
        <v>1.6417910447761308E-3</v>
      </c>
    </row>
    <row r="62" spans="1:30" ht="15" customHeight="1">
      <c r="A62" s="2079" t="s">
        <v>489</v>
      </c>
      <c r="B62" s="2082"/>
      <c r="C62" s="2083"/>
      <c r="D62" s="2066">
        <v>227361</v>
      </c>
      <c r="E62" s="2066">
        <v>231556</v>
      </c>
      <c r="F62" s="2067">
        <v>226189</v>
      </c>
      <c r="G62" s="2068">
        <f t="shared" si="9"/>
        <v>-2.3177978545146694E-2</v>
      </c>
      <c r="H62" s="2069">
        <f t="shared" si="3"/>
        <v>-5.1547978765047464E-3</v>
      </c>
    </row>
    <row r="63" spans="1:30" ht="15" customHeight="1">
      <c r="A63" s="2084" t="s">
        <v>490</v>
      </c>
      <c r="B63" s="2080"/>
      <c r="C63" s="2081"/>
      <c r="D63" s="2066">
        <v>21292614</v>
      </c>
      <c r="E63" s="2066">
        <v>23659626</v>
      </c>
      <c r="F63" s="2067">
        <v>23603001</v>
      </c>
      <c r="G63" s="2068">
        <f t="shared" si="9"/>
        <v>-2.3933176289431257E-3</v>
      </c>
      <c r="H63" s="2069">
        <f t="shared" si="3"/>
        <v>0.10850649901416509</v>
      </c>
    </row>
    <row r="64" spans="1:30" ht="15" customHeight="1">
      <c r="A64" s="2079" t="s">
        <v>491</v>
      </c>
      <c r="B64" s="2080"/>
      <c r="C64" s="2081"/>
      <c r="D64" s="2066">
        <v>-318628</v>
      </c>
      <c r="E64" s="2066">
        <v>-434838</v>
      </c>
      <c r="F64" s="2067">
        <v>-403391</v>
      </c>
      <c r="G64" s="2068">
        <f t="shared" si="9"/>
        <v>-7.2318886573850438E-2</v>
      </c>
      <c r="H64" s="2069">
        <f t="shared" si="3"/>
        <v>0.26602495700315099</v>
      </c>
    </row>
    <row r="65" spans="1:8" ht="15" customHeight="1">
      <c r="A65" s="2079" t="s">
        <v>381</v>
      </c>
      <c r="B65" s="2080"/>
      <c r="C65" s="2081"/>
      <c r="D65" s="2066">
        <v>4505414</v>
      </c>
      <c r="E65" s="2066">
        <v>4429912</v>
      </c>
      <c r="F65" s="2067">
        <v>5823147</v>
      </c>
      <c r="G65" s="2068">
        <f t="shared" si="9"/>
        <v>0.31450624752816769</v>
      </c>
      <c r="H65" s="2069">
        <f t="shared" si="3"/>
        <v>0.29247767241811751</v>
      </c>
    </row>
    <row r="66" spans="1:8" ht="15" customHeight="1">
      <c r="A66" s="2452"/>
      <c r="B66" s="2453"/>
      <c r="C66" s="2454"/>
      <c r="D66" s="2070"/>
      <c r="E66" s="2070"/>
      <c r="F66" s="2071"/>
      <c r="G66" s="2068"/>
      <c r="H66" s="2069"/>
    </row>
    <row r="67" spans="1:8" ht="15" customHeight="1">
      <c r="A67" s="2452" t="s">
        <v>55</v>
      </c>
      <c r="B67" s="2453"/>
      <c r="C67" s="2454"/>
      <c r="D67" s="2066">
        <v>528905</v>
      </c>
      <c r="E67" s="2066">
        <v>591569</v>
      </c>
      <c r="F67" s="2067">
        <v>574596</v>
      </c>
      <c r="G67" s="2068">
        <f>+F67/E67-1</f>
        <v>-2.8691496680860573E-2</v>
      </c>
      <c r="H67" s="2069">
        <f t="shared" si="3"/>
        <v>8.638791465386042E-2</v>
      </c>
    </row>
    <row r="68" spans="1:8" ht="15.5">
      <c r="A68" s="2452"/>
      <c r="B68" s="2453"/>
      <c r="C68" s="2454"/>
      <c r="D68" s="2070"/>
      <c r="E68" s="2070"/>
      <c r="F68" s="2071"/>
      <c r="G68" s="2068"/>
      <c r="H68" s="2069"/>
    </row>
    <row r="69" spans="1:8" ht="15" customHeight="1">
      <c r="A69" s="2467" t="s">
        <v>492</v>
      </c>
      <c r="B69" s="2468"/>
      <c r="C69" s="2469"/>
      <c r="D69" s="2072">
        <v>27346959</v>
      </c>
      <c r="E69" s="2072">
        <v>29589300</v>
      </c>
      <c r="F69" s="2073">
        <v>30934494</v>
      </c>
      <c r="G69" s="2074">
        <f>+F69/E69-1</f>
        <v>4.5462177205949361E-2</v>
      </c>
      <c r="H69" s="2075">
        <f t="shared" si="3"/>
        <v>0.13118588432446909</v>
      </c>
    </row>
    <row r="70" spans="1:8" ht="15.5">
      <c r="A70" s="2085"/>
      <c r="B70" s="2086"/>
      <c r="C70" s="2087"/>
      <c r="D70" s="2070"/>
      <c r="E70" s="2070"/>
      <c r="F70" s="2071"/>
      <c r="G70" s="2068"/>
      <c r="H70" s="2069"/>
    </row>
    <row r="71" spans="1:8" ht="15" customHeight="1">
      <c r="A71" s="2490" t="s">
        <v>493</v>
      </c>
      <c r="B71" s="2491"/>
      <c r="C71" s="2492"/>
      <c r="D71" s="2072">
        <v>237871204</v>
      </c>
      <c r="E71" s="2072">
        <v>236750138</v>
      </c>
      <c r="F71" s="2073">
        <v>238324333</v>
      </c>
      <c r="G71" s="2074">
        <f>+F71/E71-1</f>
        <v>6.649183030254413E-3</v>
      </c>
      <c r="H71" s="2075">
        <f t="shared" si="3"/>
        <v>1.9049342349148901E-3</v>
      </c>
    </row>
    <row r="72" spans="1:8" ht="15.5">
      <c r="A72" s="2452"/>
      <c r="B72" s="2453"/>
      <c r="C72" s="2454"/>
      <c r="D72" s="2070"/>
      <c r="E72" s="2070"/>
      <c r="F72" s="2071"/>
      <c r="G72" s="2068"/>
      <c r="H72" s="2069"/>
    </row>
    <row r="73" spans="1:8" ht="15" customHeight="1">
      <c r="A73" s="2446" t="s">
        <v>272</v>
      </c>
      <c r="B73" s="2447"/>
      <c r="C73" s="2448"/>
      <c r="D73" s="2072">
        <v>142337944</v>
      </c>
      <c r="E73" s="2072">
        <v>150977864</v>
      </c>
      <c r="F73" s="2073">
        <v>154477055.43690756</v>
      </c>
      <c r="G73" s="2074">
        <f>+F73/E73-1</f>
        <v>2.3176850858795728E-2</v>
      </c>
      <c r="H73" s="2075">
        <f t="shared" si="3"/>
        <v>8.5283734581044435E-2</v>
      </c>
    </row>
    <row r="74" spans="1:8" ht="15.5">
      <c r="A74" s="2452" t="s">
        <v>494</v>
      </c>
      <c r="B74" s="2453"/>
      <c r="C74" s="2454"/>
      <c r="D74" s="2066">
        <v>21196817</v>
      </c>
      <c r="E74" s="2066">
        <v>20928054</v>
      </c>
      <c r="F74" s="2067">
        <v>18731789</v>
      </c>
      <c r="G74" s="2068">
        <f>+F74/E74-1</f>
        <v>-0.10494358433899298</v>
      </c>
      <c r="H74" s="2069">
        <f t="shared" si="3"/>
        <v>-0.11629236597173997</v>
      </c>
    </row>
    <row r="75" spans="1:8" ht="15" customHeight="1">
      <c r="A75" s="2452" t="s">
        <v>495</v>
      </c>
      <c r="B75" s="2453"/>
      <c r="C75" s="2454"/>
      <c r="D75" s="2066">
        <v>80155277</v>
      </c>
      <c r="E75" s="2066">
        <v>86597041</v>
      </c>
      <c r="F75" s="2067">
        <v>87232214.480129853</v>
      </c>
      <c r="G75" s="2068">
        <f>+F75/E75-1</f>
        <v>7.3348173655247706E-3</v>
      </c>
      <c r="H75" s="2069">
        <f t="shared" ref="H75:H76" si="10">+F75/D75-1</f>
        <v>8.8290350242690163E-2</v>
      </c>
    </row>
    <row r="76" spans="1:8" ht="15" customHeight="1" thickBot="1">
      <c r="A76" s="2449" t="s">
        <v>496</v>
      </c>
      <c r="B76" s="2450"/>
      <c r="C76" s="2451"/>
      <c r="D76" s="2088">
        <v>40985850</v>
      </c>
      <c r="E76" s="2088">
        <v>43452769</v>
      </c>
      <c r="F76" s="2089">
        <v>48513051.956777714</v>
      </c>
      <c r="G76" s="2090">
        <f>+F76/E76-1</f>
        <v>0.11645478696139522</v>
      </c>
      <c r="H76" s="2091">
        <f t="shared" si="10"/>
        <v>0.18365367454323178</v>
      </c>
    </row>
    <row r="77" spans="1:8" ht="15" customHeight="1">
      <c r="A77" s="2500"/>
      <c r="B77" s="2500"/>
      <c r="C77" s="2077"/>
      <c r="D77" s="1962"/>
      <c r="E77" s="1962"/>
      <c r="F77" s="1962"/>
      <c r="G77" s="1962"/>
      <c r="H77" s="1962"/>
    </row>
    <row r="78" spans="1:8" ht="16.25" customHeight="1">
      <c r="A78" s="2489" t="s">
        <v>497</v>
      </c>
      <c r="B78" s="2489"/>
      <c r="C78" s="2489"/>
      <c r="D78" s="2489"/>
      <c r="E78" s="2489"/>
      <c r="F78" s="2489"/>
      <c r="G78" s="2489"/>
      <c r="H78" s="2489"/>
    </row>
    <row r="79" spans="1:8" ht="15.5">
      <c r="A79" s="2489"/>
      <c r="B79" s="2489"/>
      <c r="C79" s="2489"/>
      <c r="D79" s="2489"/>
      <c r="E79" s="2489"/>
      <c r="F79" s="2489"/>
      <c r="G79" s="2489"/>
      <c r="H79" s="2489"/>
    </row>
    <row r="80" spans="1:8" ht="19.399999999999999" customHeight="1">
      <c r="A80" s="2486"/>
      <c r="B80" s="2486"/>
      <c r="C80" s="2486"/>
      <c r="D80" s="2486"/>
      <c r="E80" s="2486"/>
      <c r="F80" s="2486"/>
      <c r="G80" s="2486"/>
      <c r="H80" s="2486"/>
    </row>
    <row r="81" spans="1:8" ht="15" customHeight="1">
      <c r="A81" s="2460"/>
      <c r="B81" s="2460"/>
      <c r="C81" s="2460"/>
      <c r="D81" s="2460"/>
      <c r="E81" s="2460"/>
      <c r="F81" s="2460"/>
      <c r="G81" s="2460"/>
      <c r="H81" s="2460"/>
    </row>
    <row r="82" spans="1:8" ht="29.15" customHeight="1">
      <c r="A82" s="2460"/>
      <c r="B82" s="2460"/>
      <c r="C82" s="2460"/>
      <c r="D82" s="2460"/>
      <c r="E82" s="2460"/>
      <c r="F82" s="2460"/>
      <c r="G82" s="2460"/>
      <c r="H82" s="2460"/>
    </row>
    <row r="83" spans="1:8" ht="44.15" customHeight="1">
      <c r="A83" s="2460"/>
      <c r="B83" s="2460"/>
      <c r="C83" s="2460"/>
      <c r="D83" s="2460"/>
      <c r="E83" s="2460"/>
      <c r="F83" s="2460"/>
      <c r="G83" s="2460"/>
      <c r="H83" s="2460"/>
    </row>
    <row r="84" spans="1:8" ht="15" customHeight="1">
      <c r="A84" s="2460"/>
      <c r="B84" s="2460"/>
      <c r="C84" s="2460"/>
      <c r="D84" s="2460"/>
      <c r="E84" s="2460"/>
      <c r="F84" s="2460"/>
      <c r="G84" s="2460"/>
      <c r="H84" s="2460"/>
    </row>
    <row r="86" spans="1:8" ht="32.15" customHeight="1"/>
  </sheetData>
  <mergeCells count="91">
    <mergeCell ref="K4:M4"/>
    <mergeCell ref="N5:P5"/>
    <mergeCell ref="Q5:R5"/>
    <mergeCell ref="A84:H84"/>
    <mergeCell ref="K57:M57"/>
    <mergeCell ref="K52:M52"/>
    <mergeCell ref="A77:B77"/>
    <mergeCell ref="A69:C69"/>
    <mergeCell ref="A71:C71"/>
    <mergeCell ref="A67:C67"/>
    <mergeCell ref="A68:C68"/>
    <mergeCell ref="A72:C72"/>
    <mergeCell ref="A73:C73"/>
    <mergeCell ref="A74:C74"/>
    <mergeCell ref="A75:C75"/>
    <mergeCell ref="A66:C66"/>
    <mergeCell ref="A80:H80"/>
    <mergeCell ref="A81:H81"/>
    <mergeCell ref="A82:H82"/>
    <mergeCell ref="B21:C21"/>
    <mergeCell ref="B22:C22"/>
    <mergeCell ref="A78:H78"/>
    <mergeCell ref="A38:C38"/>
    <mergeCell ref="B40:C40"/>
    <mergeCell ref="B41:C41"/>
    <mergeCell ref="A27:C27"/>
    <mergeCell ref="A28:C28"/>
    <mergeCell ref="A50:C50"/>
    <mergeCell ref="A51:C51"/>
    <mergeCell ref="A79:H79"/>
    <mergeCell ref="A57:C57"/>
    <mergeCell ref="A58:C58"/>
    <mergeCell ref="A6:C6"/>
    <mergeCell ref="A8:C8"/>
    <mergeCell ref="A11:C11"/>
    <mergeCell ref="A13:C13"/>
    <mergeCell ref="A4:C4"/>
    <mergeCell ref="A12:C12"/>
    <mergeCell ref="A7:C7"/>
    <mergeCell ref="B9:C9"/>
    <mergeCell ref="B10:C10"/>
    <mergeCell ref="A1:H1"/>
    <mergeCell ref="A2:H2"/>
    <mergeCell ref="A3:H3"/>
    <mergeCell ref="D5:F5"/>
    <mergeCell ref="G5:H5"/>
    <mergeCell ref="A20:C20"/>
    <mergeCell ref="A24:C24"/>
    <mergeCell ref="A25:C25"/>
    <mergeCell ref="A26:C26"/>
    <mergeCell ref="A14:C14"/>
    <mergeCell ref="K17:M17"/>
    <mergeCell ref="K14:M14"/>
    <mergeCell ref="K16:M16"/>
    <mergeCell ref="K42:M42"/>
    <mergeCell ref="A15:C15"/>
    <mergeCell ref="B23:C23"/>
    <mergeCell ref="A29:C29"/>
    <mergeCell ref="A30:C30"/>
    <mergeCell ref="A36:C36"/>
    <mergeCell ref="A31:C31"/>
    <mergeCell ref="A32:C32"/>
    <mergeCell ref="A34:C34"/>
    <mergeCell ref="A16:C16"/>
    <mergeCell ref="A17:C17"/>
    <mergeCell ref="A18:C18"/>
    <mergeCell ref="A19:C19"/>
    <mergeCell ref="S5:T5"/>
    <mergeCell ref="A83:H83"/>
    <mergeCell ref="A53:C53"/>
    <mergeCell ref="A54:C54"/>
    <mergeCell ref="A55:C55"/>
    <mergeCell ref="A56:C56"/>
    <mergeCell ref="A37:C37"/>
    <mergeCell ref="A39:C39"/>
    <mergeCell ref="A43:C43"/>
    <mergeCell ref="A44:C44"/>
    <mergeCell ref="A48:C48"/>
    <mergeCell ref="B42:C42"/>
    <mergeCell ref="B45:C45"/>
    <mergeCell ref="B46:C46"/>
    <mergeCell ref="B47:C47"/>
    <mergeCell ref="A49:C49"/>
    <mergeCell ref="A59:C59"/>
    <mergeCell ref="A76:C76"/>
    <mergeCell ref="A35:C35"/>
    <mergeCell ref="K56:M56"/>
    <mergeCell ref="L38:M38"/>
    <mergeCell ref="K60:P60"/>
    <mergeCell ref="K59:P59"/>
    <mergeCell ref="K58:P58"/>
  </mergeCells>
  <hyperlinks>
    <hyperlink ref="K4" location="Index!A1" display="Back to index" xr:uid="{007B5265-B17C-44A8-BE5C-9BDD874CF22E}"/>
    <hyperlink ref="A4" location="Index!A1" display="Back to index" xr:uid="{2F1B3C9C-9637-445B-A717-345775DBAC24}"/>
  </hyperlinks>
  <pageMargins left="0.7" right="0.7" top="0.75" bottom="0.75" header="0.3" footer="0.3"/>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A1:L64"/>
  <sheetViews>
    <sheetView showGridLines="0" tabSelected="1" topLeftCell="A31" zoomScale="90" zoomScaleNormal="90" workbookViewId="0">
      <selection activeCell="I9" sqref="I9"/>
    </sheetView>
  </sheetViews>
  <sheetFormatPr baseColWidth="10" defaultColWidth="11.453125" defaultRowHeight="14"/>
  <cols>
    <col min="1" max="1" width="71" style="41" customWidth="1"/>
    <col min="2" max="2" width="17" style="41" customWidth="1"/>
    <col min="3" max="3" width="16.453125" style="41" bestFit="1" customWidth="1"/>
    <col min="4" max="4" width="16.36328125" style="41" customWidth="1"/>
    <col min="5" max="5" width="9.453125" style="41" customWidth="1"/>
    <col min="6" max="6" width="10.54296875" style="41" bestFit="1" customWidth="1"/>
    <col min="7" max="7" width="15" style="41" bestFit="1" customWidth="1"/>
    <col min="8" max="8" width="14.36328125" style="41" bestFit="1" customWidth="1"/>
    <col min="9" max="9" width="13.6328125" style="41" customWidth="1"/>
    <col min="10" max="16384" width="11.453125" style="41"/>
  </cols>
  <sheetData>
    <row r="1" spans="1:12">
      <c r="B1" s="1572" t="s">
        <v>38</v>
      </c>
      <c r="C1" s="1488"/>
      <c r="D1" s="1487"/>
      <c r="E1" s="1487"/>
      <c r="F1" s="1487"/>
    </row>
    <row r="2" spans="1:12">
      <c r="B2" s="1486" t="s">
        <v>499</v>
      </c>
      <c r="C2" s="1488"/>
      <c r="D2" s="1487"/>
      <c r="E2" s="1487"/>
      <c r="F2" s="1487"/>
    </row>
    <row r="3" spans="1:12">
      <c r="B3" s="1486" t="s">
        <v>449</v>
      </c>
      <c r="C3" s="1488"/>
      <c r="D3" s="1487"/>
      <c r="E3" s="1487"/>
      <c r="F3" s="1487"/>
    </row>
    <row r="4" spans="1:12">
      <c r="A4" s="1493" t="s">
        <v>43</v>
      </c>
      <c r="B4" s="1486"/>
      <c r="C4" s="1486"/>
      <c r="D4" s="1487"/>
      <c r="E4" s="1487"/>
      <c r="F4" s="1487"/>
    </row>
    <row r="5" spans="1:12" ht="14.5">
      <c r="A5"/>
      <c r="B5"/>
      <c r="C5"/>
      <c r="D5"/>
      <c r="E5"/>
      <c r="F5"/>
      <c r="G5"/>
      <c r="H5"/>
      <c r="I5"/>
      <c r="J5"/>
    </row>
    <row r="6" spans="1:12" ht="14.5">
      <c r="A6"/>
      <c r="B6"/>
      <c r="C6"/>
      <c r="D6"/>
      <c r="E6"/>
      <c r="F6"/>
      <c r="G6"/>
      <c r="H6"/>
      <c r="I6"/>
      <c r="J6"/>
    </row>
    <row r="7" spans="1:12" ht="14.75" customHeight="1">
      <c r="A7"/>
      <c r="B7"/>
      <c r="C7"/>
      <c r="D7"/>
      <c r="E7"/>
      <c r="F7"/>
      <c r="G7"/>
      <c r="H7"/>
      <c r="I7"/>
      <c r="J7"/>
    </row>
    <row r="8" spans="1:12" ht="15" thickBot="1">
      <c r="A8"/>
      <c r="B8"/>
      <c r="C8"/>
      <c r="D8"/>
      <c r="E8"/>
      <c r="F8"/>
      <c r="G8"/>
      <c r="H8"/>
      <c r="I8"/>
      <c r="J8"/>
      <c r="K8" s="652"/>
      <c r="L8" s="652"/>
    </row>
    <row r="9" spans="1:12" ht="14.5">
      <c r="A9" s="1690"/>
      <c r="B9" s="2501" t="s">
        <v>500</v>
      </c>
      <c r="C9" s="2502"/>
      <c r="D9" s="2503"/>
      <c r="E9" s="2504" t="s">
        <v>40</v>
      </c>
      <c r="F9" s="2505"/>
      <c r="G9"/>
      <c r="H9"/>
      <c r="I9"/>
      <c r="J9"/>
      <c r="K9" s="652"/>
      <c r="L9" s="652"/>
    </row>
    <row r="10" spans="1:12" ht="15" thickBot="1">
      <c r="A10" s="1691"/>
      <c r="B10" s="1623" t="s">
        <v>679</v>
      </c>
      <c r="C10" s="1624" t="s">
        <v>806</v>
      </c>
      <c r="D10" s="1625" t="s">
        <v>807</v>
      </c>
      <c r="E10" s="1626" t="s">
        <v>44</v>
      </c>
      <c r="F10" s="985" t="s">
        <v>45</v>
      </c>
      <c r="G10"/>
      <c r="H10"/>
      <c r="I10"/>
      <c r="J10"/>
      <c r="K10" s="652"/>
      <c r="L10" s="652"/>
    </row>
    <row r="11" spans="1:12" ht="14.5">
      <c r="A11" s="1627" t="s">
        <v>450</v>
      </c>
      <c r="B11" s="1628"/>
      <c r="C11" s="1629"/>
      <c r="D11" s="1629"/>
      <c r="E11" s="1628"/>
      <c r="F11" s="1630"/>
      <c r="G11"/>
      <c r="H11"/>
      <c r="I11"/>
      <c r="J11"/>
      <c r="K11" s="652"/>
      <c r="L11" s="652"/>
    </row>
    <row r="12" spans="1:12" ht="14.5">
      <c r="A12" s="1631" t="s">
        <v>498</v>
      </c>
      <c r="B12" s="1632">
        <v>168634</v>
      </c>
      <c r="C12" s="1633">
        <v>136399</v>
      </c>
      <c r="D12" s="1633">
        <v>131218</v>
      </c>
      <c r="E12" s="1634">
        <f>D12/C12-1</f>
        <v>-3.7984149443910931E-2</v>
      </c>
      <c r="F12" s="1635">
        <f>D12/B12-1</f>
        <v>-0.22187696431324644</v>
      </c>
      <c r="G12"/>
      <c r="H12"/>
      <c r="I12"/>
      <c r="J12"/>
      <c r="K12" s="652"/>
      <c r="L12" s="652"/>
    </row>
    <row r="13" spans="1:12" ht="14.5">
      <c r="A13" s="1631" t="s">
        <v>501</v>
      </c>
      <c r="B13" s="1632">
        <v>947826</v>
      </c>
      <c r="C13" s="1633">
        <v>958939</v>
      </c>
      <c r="D13" s="1633">
        <v>949378</v>
      </c>
      <c r="E13" s="1634">
        <f t="shared" ref="E13:E39" si="0">D13/C13-1</f>
        <v>-9.9703943629365632E-3</v>
      </c>
      <c r="F13" s="1635" t="s">
        <v>259</v>
      </c>
      <c r="G13"/>
      <c r="H13"/>
      <c r="I13"/>
      <c r="J13"/>
      <c r="K13" s="652"/>
      <c r="L13" s="652"/>
    </row>
    <row r="14" spans="1:12" ht="14.5">
      <c r="A14" s="1631" t="s">
        <v>502</v>
      </c>
      <c r="B14" s="1632">
        <v>343373</v>
      </c>
      <c r="C14" s="1633">
        <v>306343</v>
      </c>
      <c r="D14" s="1633">
        <v>318962</v>
      </c>
      <c r="E14" s="1634">
        <f t="shared" si="0"/>
        <v>4.1192388923526835E-2</v>
      </c>
      <c r="F14" s="1635">
        <f t="shared" ref="F14:F39" si="1">D14/B14-1</f>
        <v>-7.1091786482920916E-2</v>
      </c>
      <c r="G14"/>
      <c r="H14"/>
      <c r="I14"/>
      <c r="J14"/>
      <c r="K14" s="652"/>
      <c r="L14" s="652"/>
    </row>
    <row r="15" spans="1:12" ht="14.5">
      <c r="A15" s="1631" t="s">
        <v>503</v>
      </c>
      <c r="B15" s="1632">
        <v>31647183</v>
      </c>
      <c r="C15" s="1633">
        <v>33878318</v>
      </c>
      <c r="D15" s="1633">
        <v>35207564</v>
      </c>
      <c r="E15" s="1634">
        <f t="shared" si="0"/>
        <v>3.923589122694926E-2</v>
      </c>
      <c r="F15" s="1635">
        <f t="shared" si="1"/>
        <v>0.1125023039175399</v>
      </c>
      <c r="G15"/>
      <c r="H15"/>
      <c r="I15"/>
      <c r="J15"/>
      <c r="K15" s="652"/>
      <c r="L15" s="652"/>
    </row>
    <row r="16" spans="1:12" ht="14.5">
      <c r="A16" s="1631" t="s">
        <v>58</v>
      </c>
      <c r="B16" s="1632">
        <v>0</v>
      </c>
      <c r="C16" s="1633"/>
      <c r="D16" s="1633"/>
      <c r="E16" s="1634">
        <v>0</v>
      </c>
      <c r="F16" s="1635">
        <v>0</v>
      </c>
      <c r="G16"/>
      <c r="H16"/>
      <c r="I16"/>
      <c r="J16"/>
      <c r="K16" s="652"/>
      <c r="L16" s="652"/>
    </row>
    <row r="17" spans="1:12" ht="14.5">
      <c r="A17" s="1631" t="s">
        <v>504</v>
      </c>
      <c r="B17" s="1632">
        <v>106</v>
      </c>
      <c r="C17" s="1633">
        <v>135</v>
      </c>
      <c r="D17" s="1636">
        <v>69217</v>
      </c>
      <c r="E17" s="1634" t="s">
        <v>259</v>
      </c>
      <c r="F17" s="1635" t="s">
        <v>259</v>
      </c>
      <c r="G17"/>
      <c r="H17"/>
      <c r="I17"/>
      <c r="J17"/>
      <c r="K17" s="652"/>
      <c r="L17" s="652"/>
    </row>
    <row r="18" spans="1:12" ht="14.5">
      <c r="A18" s="1637"/>
      <c r="B18" s="1638"/>
      <c r="C18" s="1639"/>
      <c r="D18" s="1639"/>
      <c r="E18" s="1634"/>
      <c r="F18" s="1635"/>
      <c r="G18"/>
      <c r="H18"/>
      <c r="I18"/>
      <c r="J18"/>
      <c r="K18" s="652"/>
      <c r="L18" s="652"/>
    </row>
    <row r="19" spans="1:12" ht="14.5">
      <c r="A19" s="1640" t="s">
        <v>472</v>
      </c>
      <c r="B19" s="1641">
        <v>33107122</v>
      </c>
      <c r="C19" s="1642">
        <v>35280134</v>
      </c>
      <c r="D19" s="1642">
        <v>36676339</v>
      </c>
      <c r="E19" s="1643">
        <f t="shared" si="0"/>
        <v>3.9574821342798661E-2</v>
      </c>
      <c r="F19" s="1644">
        <f>D19/B19-1</f>
        <v>0.10780813264287969</v>
      </c>
      <c r="G19"/>
      <c r="H19"/>
      <c r="I19"/>
      <c r="J19"/>
      <c r="K19" s="652"/>
      <c r="L19" s="652"/>
    </row>
    <row r="20" spans="1:12" ht="14.5">
      <c r="A20" s="1637"/>
      <c r="B20" s="1638"/>
      <c r="C20" s="1639"/>
      <c r="D20" s="1639"/>
      <c r="E20" s="1634"/>
      <c r="F20" s="1635"/>
      <c r="G20"/>
      <c r="H20"/>
      <c r="I20"/>
      <c r="J20"/>
      <c r="K20" s="652"/>
      <c r="L20" s="652"/>
    </row>
    <row r="21" spans="1:12" ht="14.5">
      <c r="A21" s="1645" t="s">
        <v>505</v>
      </c>
      <c r="B21" s="1638"/>
      <c r="C21" s="1639"/>
      <c r="D21" s="1639"/>
      <c r="E21" s="1634"/>
      <c r="F21" s="1635"/>
      <c r="G21"/>
      <c r="H21"/>
      <c r="I21"/>
      <c r="J21"/>
      <c r="K21" s="652"/>
      <c r="L21" s="652"/>
    </row>
    <row r="22" spans="1:12" ht="14.5">
      <c r="A22" s="1637"/>
      <c r="B22" s="1638"/>
      <c r="C22" s="1639"/>
      <c r="D22" s="1639"/>
      <c r="E22" s="1634"/>
      <c r="F22" s="1635"/>
      <c r="G22"/>
      <c r="H22"/>
      <c r="I22"/>
      <c r="J22"/>
      <c r="K22" s="652"/>
      <c r="L22" s="652"/>
    </row>
    <row r="23" spans="1:12" ht="14.5">
      <c r="A23" s="1637" t="s">
        <v>506</v>
      </c>
      <c r="B23" s="1632">
        <v>0</v>
      </c>
      <c r="C23" s="1633">
        <v>0</v>
      </c>
      <c r="D23" s="1633">
        <v>0</v>
      </c>
      <c r="E23" s="1634" t="s">
        <v>285</v>
      </c>
      <c r="F23" s="1635" t="s">
        <v>285</v>
      </c>
      <c r="G23"/>
      <c r="H23"/>
      <c r="I23"/>
      <c r="J23"/>
      <c r="K23" s="652"/>
      <c r="L23" s="652"/>
    </row>
    <row r="24" spans="1:12" ht="14.5">
      <c r="A24" s="1637" t="s">
        <v>808</v>
      </c>
      <c r="B24" s="1632">
        <v>0</v>
      </c>
      <c r="C24" s="1633">
        <v>0</v>
      </c>
      <c r="D24" s="1633">
        <v>0</v>
      </c>
      <c r="E24" s="1634" t="s">
        <v>285</v>
      </c>
      <c r="F24" s="1635" t="s">
        <v>285</v>
      </c>
      <c r="G24"/>
      <c r="H24"/>
      <c r="I24"/>
      <c r="J24"/>
      <c r="K24" s="652"/>
      <c r="L24" s="652"/>
    </row>
    <row r="25" spans="1:12" ht="14.5">
      <c r="A25" s="1637" t="s">
        <v>191</v>
      </c>
      <c r="B25" s="1632">
        <v>1850185</v>
      </c>
      <c r="C25" s="1633">
        <v>1898066</v>
      </c>
      <c r="D25" s="1633">
        <v>1885839</v>
      </c>
      <c r="E25" s="1634">
        <f>D25/C25-1</f>
        <v>-6.4418202528258028E-3</v>
      </c>
      <c r="F25" s="1635">
        <f>D25/B25-1</f>
        <v>1.9270505381894232E-2</v>
      </c>
      <c r="G25"/>
      <c r="H25"/>
      <c r="I25"/>
      <c r="J25"/>
      <c r="K25" s="652"/>
      <c r="L25" s="652"/>
    </row>
    <row r="26" spans="1:12" ht="14.5">
      <c r="A26" s="1631" t="s">
        <v>485</v>
      </c>
      <c r="B26" s="1632">
        <v>195286</v>
      </c>
      <c r="C26" s="1633">
        <v>220642</v>
      </c>
      <c r="D26" s="1633">
        <v>267558</v>
      </c>
      <c r="E26" s="1634">
        <f>D26/C26-1</f>
        <v>0.21263404066315572</v>
      </c>
      <c r="F26" s="1635">
        <f>D26/B26-1</f>
        <v>0.37008285284147346</v>
      </c>
      <c r="G26"/>
      <c r="H26"/>
      <c r="I26"/>
      <c r="J26"/>
      <c r="K26" s="652"/>
      <c r="L26" s="652"/>
    </row>
    <row r="27" spans="1:12" ht="14.5">
      <c r="A27" s="1637"/>
      <c r="B27" s="1638"/>
      <c r="C27" s="1639"/>
      <c r="D27" s="1639"/>
      <c r="E27" s="1634"/>
      <c r="F27" s="1635"/>
      <c r="G27"/>
      <c r="H27"/>
      <c r="I27"/>
      <c r="J27"/>
      <c r="K27" s="652"/>
      <c r="L27" s="652"/>
    </row>
    <row r="28" spans="1:12" ht="14.5">
      <c r="A28" s="1640" t="s">
        <v>486</v>
      </c>
      <c r="B28" s="1641">
        <v>2045471</v>
      </c>
      <c r="C28" s="1642">
        <v>2118708</v>
      </c>
      <c r="D28" s="1642">
        <v>2153397</v>
      </c>
      <c r="E28" s="1643">
        <f>D28/C28-1</f>
        <v>1.6372713936984251E-2</v>
      </c>
      <c r="F28" s="1644">
        <f t="shared" si="1"/>
        <v>5.2763397770000164E-2</v>
      </c>
      <c r="G28"/>
      <c r="H28"/>
      <c r="I28"/>
      <c r="J28"/>
      <c r="K28" s="652"/>
      <c r="L28" s="652"/>
    </row>
    <row r="29" spans="1:12" ht="14.5">
      <c r="A29" s="1637"/>
      <c r="B29" s="1638"/>
      <c r="C29" s="1639"/>
      <c r="D29" s="1639"/>
      <c r="E29" s="1634"/>
      <c r="F29" s="1635"/>
      <c r="G29"/>
      <c r="H29"/>
      <c r="I29"/>
      <c r="J29"/>
      <c r="K29" s="652"/>
      <c r="L29" s="652"/>
    </row>
    <row r="30" spans="1:12" ht="14.5">
      <c r="A30" s="1645" t="s">
        <v>507</v>
      </c>
      <c r="B30" s="1638"/>
      <c r="C30" s="1639"/>
      <c r="D30" s="1639"/>
      <c r="E30" s="1634"/>
      <c r="F30" s="1635"/>
      <c r="G30"/>
      <c r="H30"/>
      <c r="I30"/>
      <c r="J30"/>
      <c r="K30" s="652"/>
      <c r="L30" s="652"/>
    </row>
    <row r="31" spans="1:12" ht="14.5">
      <c r="A31" s="1631" t="s">
        <v>487</v>
      </c>
      <c r="B31" s="1646">
        <v>1318993</v>
      </c>
      <c r="C31" s="1647">
        <v>1318993</v>
      </c>
      <c r="D31" s="1647">
        <v>1318993</v>
      </c>
      <c r="E31" s="1634">
        <f t="shared" si="0"/>
        <v>0</v>
      </c>
      <c r="F31" s="1635">
        <f t="shared" si="1"/>
        <v>0</v>
      </c>
      <c r="G31"/>
      <c r="H31"/>
      <c r="I31"/>
      <c r="J31"/>
      <c r="K31" s="652"/>
      <c r="L31" s="652"/>
    </row>
    <row r="32" spans="1:12" ht="14.5">
      <c r="A32" s="1637" t="s">
        <v>338</v>
      </c>
      <c r="B32" s="1646">
        <v>384542</v>
      </c>
      <c r="C32" s="1647">
        <v>384542</v>
      </c>
      <c r="D32" s="1647">
        <v>384542</v>
      </c>
      <c r="E32" s="1634">
        <f t="shared" si="0"/>
        <v>0</v>
      </c>
      <c r="F32" s="1635">
        <f t="shared" si="1"/>
        <v>0</v>
      </c>
      <c r="G32"/>
      <c r="H32"/>
      <c r="I32"/>
      <c r="J32"/>
      <c r="K32" s="652"/>
      <c r="L32" s="652"/>
    </row>
    <row r="33" spans="1:12" ht="15" customHeight="1">
      <c r="A33" s="1631" t="s">
        <v>508</v>
      </c>
      <c r="B33" s="1646">
        <v>20945491</v>
      </c>
      <c r="C33" s="1647">
        <v>23300350</v>
      </c>
      <c r="D33" s="1647">
        <v>23300350</v>
      </c>
      <c r="E33" s="1634">
        <f t="shared" si="0"/>
        <v>0</v>
      </c>
      <c r="F33" s="1635">
        <f t="shared" si="1"/>
        <v>0.11242796838708635</v>
      </c>
      <c r="G33"/>
      <c r="H33"/>
      <c r="I33"/>
      <c r="J33"/>
      <c r="K33" s="652"/>
      <c r="L33" s="652"/>
    </row>
    <row r="34" spans="1:12" ht="14.5">
      <c r="A34" s="1631" t="s">
        <v>509</v>
      </c>
      <c r="B34" s="1646">
        <v>-638233</v>
      </c>
      <c r="C34" s="1647">
        <v>-835079</v>
      </c>
      <c r="D34" s="1647">
        <v>-592006</v>
      </c>
      <c r="E34" s="1634">
        <f t="shared" si="0"/>
        <v>-0.29107785011956955</v>
      </c>
      <c r="F34" s="1635" t="s">
        <v>285</v>
      </c>
      <c r="G34"/>
      <c r="H34"/>
      <c r="I34"/>
      <c r="J34"/>
      <c r="K34" s="652"/>
      <c r="L34" s="652"/>
    </row>
    <row r="35" spans="1:12" ht="14.75" customHeight="1">
      <c r="A35" s="1631" t="s">
        <v>381</v>
      </c>
      <c r="B35" s="1646">
        <v>9050858</v>
      </c>
      <c r="C35" s="1647">
        <v>8992620</v>
      </c>
      <c r="D35" s="1647">
        <v>10111063</v>
      </c>
      <c r="E35" s="1634">
        <f t="shared" si="0"/>
        <v>0.12437343065758366</v>
      </c>
      <c r="F35" s="1635">
        <f t="shared" si="1"/>
        <v>0.11713861823928728</v>
      </c>
      <c r="G35"/>
      <c r="H35"/>
      <c r="I35"/>
      <c r="J35"/>
      <c r="K35" s="652"/>
      <c r="L35" s="652"/>
    </row>
    <row r="36" spans="1:12" ht="14.75" customHeight="1">
      <c r="A36" s="1631"/>
      <c r="B36" s="1646"/>
      <c r="C36" s="1647"/>
      <c r="D36" s="1647"/>
      <c r="E36" s="1634"/>
      <c r="F36" s="1635"/>
      <c r="G36"/>
      <c r="H36"/>
      <c r="I36"/>
      <c r="J36"/>
      <c r="K36" s="652"/>
      <c r="L36" s="652"/>
    </row>
    <row r="37" spans="1:12" ht="14.75" customHeight="1">
      <c r="A37" s="1640" t="s">
        <v>510</v>
      </c>
      <c r="B37" s="1641">
        <v>31061651</v>
      </c>
      <c r="C37" s="1642">
        <v>33161426</v>
      </c>
      <c r="D37" s="1642">
        <v>34522942</v>
      </c>
      <c r="E37" s="1643">
        <f t="shared" si="0"/>
        <v>4.1057221121914456E-2</v>
      </c>
      <c r="F37" s="1644">
        <f t="shared" si="1"/>
        <v>0.11143293703222668</v>
      </c>
      <c r="G37"/>
      <c r="H37"/>
      <c r="I37"/>
      <c r="J37"/>
      <c r="K37" s="652"/>
      <c r="L37" s="652"/>
    </row>
    <row r="38" spans="1:12" ht="14.75" customHeight="1">
      <c r="A38" s="1631"/>
      <c r="B38" s="1646"/>
      <c r="C38" s="1647"/>
      <c r="D38" s="1647"/>
      <c r="E38" s="1634"/>
      <c r="F38" s="1635"/>
      <c r="G38"/>
      <c r="H38"/>
      <c r="I38"/>
      <c r="J38"/>
      <c r="K38" s="652"/>
      <c r="L38" s="652"/>
    </row>
    <row r="39" spans="1:12" ht="14.75" customHeight="1" thickBot="1">
      <c r="A39" s="1648" t="s">
        <v>511</v>
      </c>
      <c r="B39" s="1649">
        <v>33107122</v>
      </c>
      <c r="C39" s="1650">
        <v>35280134</v>
      </c>
      <c r="D39" s="1650">
        <v>36676339</v>
      </c>
      <c r="E39" s="1651">
        <f t="shared" si="0"/>
        <v>3.9574821342798661E-2</v>
      </c>
      <c r="F39" s="1652">
        <f t="shared" si="1"/>
        <v>0.10780813264287969</v>
      </c>
      <c r="G39"/>
      <c r="H39"/>
      <c r="I39"/>
      <c r="J39"/>
      <c r="K39" s="652"/>
      <c r="L39" s="652"/>
    </row>
    <row r="40" spans="1:12" ht="14.75" customHeight="1">
      <c r="A40" s="1653"/>
      <c r="B40" s="1654"/>
      <c r="C40" s="1654"/>
      <c r="D40" s="1654"/>
      <c r="E40" s="1655"/>
      <c r="F40" s="1655"/>
      <c r="G40"/>
      <c r="H40"/>
      <c r="I40"/>
      <c r="J40"/>
      <c r="K40" s="652"/>
      <c r="L40" s="652"/>
    </row>
    <row r="41" spans="1:12" ht="14.75" customHeight="1" thickBot="1">
      <c r="A41" s="1656"/>
      <c r="B41" s="1647"/>
      <c r="C41" s="1647"/>
      <c r="D41" s="1647"/>
      <c r="E41" s="1647"/>
      <c r="F41" s="1647"/>
      <c r="G41"/>
      <c r="H41"/>
      <c r="I41"/>
      <c r="J41"/>
      <c r="K41" s="652"/>
      <c r="L41" s="652"/>
    </row>
    <row r="42" spans="1:12" ht="14.75" customHeight="1">
      <c r="A42" s="1657"/>
      <c r="B42" s="2501" t="s">
        <v>39</v>
      </c>
      <c r="C42" s="2502"/>
      <c r="D42" s="2503"/>
      <c r="E42" s="2504" t="s">
        <v>40</v>
      </c>
      <c r="F42" s="2505"/>
      <c r="G42"/>
      <c r="H42"/>
      <c r="I42"/>
      <c r="J42"/>
      <c r="K42" s="652"/>
      <c r="L42" s="652"/>
    </row>
    <row r="43" spans="1:12" ht="14.75" customHeight="1" thickBot="1">
      <c r="A43" s="1658"/>
      <c r="B43" s="1659" t="s">
        <v>694</v>
      </c>
      <c r="C43" s="1660" t="s">
        <v>603</v>
      </c>
      <c r="D43" s="1661" t="s">
        <v>695</v>
      </c>
      <c r="E43" s="1626" t="s">
        <v>44</v>
      </c>
      <c r="F43" s="985" t="s">
        <v>45</v>
      </c>
      <c r="G43"/>
      <c r="H43"/>
      <c r="I43"/>
      <c r="J43"/>
      <c r="K43" s="652"/>
      <c r="L43" s="652"/>
    </row>
    <row r="44" spans="1:12" ht="14.75" customHeight="1">
      <c r="A44" s="1662" t="s">
        <v>512</v>
      </c>
      <c r="B44" s="1663"/>
      <c r="C44" s="1664"/>
      <c r="D44" s="1665"/>
      <c r="E44" s="1663"/>
      <c r="F44" s="1665"/>
      <c r="G44"/>
      <c r="H44"/>
      <c r="I44"/>
      <c r="J44"/>
      <c r="K44" s="652"/>
      <c r="L44" s="652"/>
    </row>
    <row r="45" spans="1:12" ht="14.75" customHeight="1">
      <c r="A45" s="1666"/>
      <c r="B45" s="1637"/>
      <c r="C45" s="1658"/>
      <c r="D45" s="1667"/>
      <c r="E45" s="1668"/>
      <c r="F45" s="1669"/>
      <c r="G45"/>
      <c r="H45"/>
      <c r="I45"/>
      <c r="J45"/>
      <c r="K45" s="652"/>
      <c r="L45" s="652"/>
    </row>
    <row r="46" spans="1:12" ht="14.75" customHeight="1">
      <c r="A46" s="1666" t="s">
        <v>513</v>
      </c>
      <c r="B46" s="1668">
        <v>1236032</v>
      </c>
      <c r="C46" s="1670">
        <v>1115614</v>
      </c>
      <c r="D46" s="1669">
        <v>1439211</v>
      </c>
      <c r="E46" s="1634">
        <f t="shared" ref="E46:E62" si="2">D46/C46-1</f>
        <v>0.29006179556728395</v>
      </c>
      <c r="F46" s="1635">
        <f t="shared" ref="F46:F62" si="3">D46/B46-1</f>
        <v>0.16438004841298604</v>
      </c>
      <c r="G46"/>
      <c r="H46"/>
      <c r="I46"/>
      <c r="J46"/>
      <c r="K46" s="652"/>
      <c r="L46" s="652"/>
    </row>
    <row r="47" spans="1:12" ht="14.75" customHeight="1">
      <c r="A47" s="1666" t="s">
        <v>514</v>
      </c>
      <c r="B47" s="1668">
        <v>298</v>
      </c>
      <c r="C47" s="1670">
        <v>1040</v>
      </c>
      <c r="D47" s="1669">
        <v>300</v>
      </c>
      <c r="E47" s="1634">
        <f t="shared" si="2"/>
        <v>-0.71153846153846156</v>
      </c>
      <c r="F47" s="1635">
        <f t="shared" si="3"/>
        <v>6.7114093959732557E-3</v>
      </c>
      <c r="G47"/>
      <c r="H47"/>
      <c r="I47"/>
      <c r="J47"/>
      <c r="K47" s="652"/>
      <c r="L47" s="652"/>
    </row>
    <row r="48" spans="1:12" ht="14.75" customHeight="1">
      <c r="A48" s="1666" t="s">
        <v>515</v>
      </c>
      <c r="B48" s="1668">
        <v>-26898</v>
      </c>
      <c r="C48" s="1670">
        <v>32597</v>
      </c>
      <c r="D48" s="1669">
        <v>3759</v>
      </c>
      <c r="E48" s="1634">
        <f t="shared" si="2"/>
        <v>-0.88468263950670312</v>
      </c>
      <c r="F48" s="1635" t="s">
        <v>259</v>
      </c>
      <c r="G48"/>
      <c r="H48"/>
      <c r="I48"/>
      <c r="J48"/>
      <c r="K48" s="652"/>
      <c r="L48" s="652"/>
    </row>
    <row r="49" spans="1:12" ht="14.5">
      <c r="A49" s="1671" t="s">
        <v>516</v>
      </c>
      <c r="B49" s="1672">
        <v>1209432</v>
      </c>
      <c r="C49" s="1673">
        <v>1149251</v>
      </c>
      <c r="D49" s="1674">
        <v>1443270</v>
      </c>
      <c r="E49" s="1634">
        <f t="shared" si="2"/>
        <v>0.2558353223099219</v>
      </c>
      <c r="F49" s="1635">
        <f t="shared" si="3"/>
        <v>0.19334530589566001</v>
      </c>
      <c r="G49"/>
      <c r="H49"/>
      <c r="I49"/>
      <c r="J49"/>
      <c r="K49" s="652"/>
      <c r="L49" s="652"/>
    </row>
    <row r="50" spans="1:12" ht="14.5">
      <c r="A50" s="1666"/>
      <c r="B50" s="1637"/>
      <c r="C50" s="1658"/>
      <c r="D50" s="1667"/>
      <c r="E50" s="1634"/>
      <c r="F50" s="1635"/>
      <c r="G50"/>
      <c r="H50"/>
      <c r="I50"/>
      <c r="J50"/>
      <c r="K50" s="652"/>
      <c r="L50" s="652"/>
    </row>
    <row r="51" spans="1:12" ht="15" customHeight="1">
      <c r="A51" s="1666" t="s">
        <v>517</v>
      </c>
      <c r="B51" s="1668">
        <v>-13651</v>
      </c>
      <c r="C51" s="1670">
        <v>-20550</v>
      </c>
      <c r="D51" s="1669">
        <v>-4407</v>
      </c>
      <c r="E51" s="1634">
        <f t="shared" si="2"/>
        <v>-0.78554744525547449</v>
      </c>
      <c r="F51" s="1635">
        <f t="shared" si="3"/>
        <v>-0.67716650794813571</v>
      </c>
      <c r="G51"/>
      <c r="H51"/>
      <c r="I51"/>
      <c r="J51"/>
      <c r="K51" s="652"/>
      <c r="L51" s="652"/>
    </row>
    <row r="52" spans="1:12" ht="14.5">
      <c r="A52" s="1666" t="s">
        <v>518</v>
      </c>
      <c r="B52" s="1668">
        <v>-4259</v>
      </c>
      <c r="C52" s="1670">
        <v>-9272</v>
      </c>
      <c r="D52" s="1669">
        <v>-13796</v>
      </c>
      <c r="E52" s="1634">
        <f t="shared" si="2"/>
        <v>0.48792062122519408</v>
      </c>
      <c r="F52" s="1635">
        <f t="shared" si="3"/>
        <v>2.2392580417938484</v>
      </c>
      <c r="G52"/>
      <c r="H52"/>
      <c r="I52"/>
      <c r="J52"/>
      <c r="K52" s="652"/>
      <c r="L52" s="652"/>
    </row>
    <row r="53" spans="1:12" ht="14.75" customHeight="1">
      <c r="A53" s="1671" t="s">
        <v>471</v>
      </c>
      <c r="B53" s="1672">
        <v>-17910</v>
      </c>
      <c r="C53" s="1673">
        <v>-29822</v>
      </c>
      <c r="D53" s="1674">
        <v>-18203</v>
      </c>
      <c r="E53" s="1634">
        <f t="shared" si="2"/>
        <v>-0.38961169606330892</v>
      </c>
      <c r="F53" s="1635">
        <f t="shared" si="3"/>
        <v>1.6359575656058167E-2</v>
      </c>
      <c r="G53"/>
      <c r="H53"/>
      <c r="I53"/>
      <c r="J53"/>
      <c r="K53" s="652"/>
      <c r="L53" s="652"/>
    </row>
    <row r="54" spans="1:12" ht="14.5">
      <c r="A54" s="1666"/>
      <c r="B54" s="1668"/>
      <c r="C54" s="1670"/>
      <c r="D54" s="1669"/>
      <c r="E54" s="1634"/>
      <c r="F54" s="1635"/>
      <c r="G54"/>
      <c r="H54"/>
      <c r="I54"/>
      <c r="J54"/>
      <c r="K54" s="652"/>
      <c r="L54" s="652"/>
    </row>
    <row r="55" spans="1:12" ht="14.5">
      <c r="A55" s="1675" t="s">
        <v>519</v>
      </c>
      <c r="B55" s="1672">
        <v>1191522</v>
      </c>
      <c r="C55" s="1673">
        <v>1119429</v>
      </c>
      <c r="D55" s="1674">
        <v>1425067</v>
      </c>
      <c r="E55" s="1634">
        <f t="shared" si="2"/>
        <v>0.27303026810990239</v>
      </c>
      <c r="F55" s="1635">
        <f t="shared" si="3"/>
        <v>0.19600561298910124</v>
      </c>
      <c r="G55"/>
      <c r="H55"/>
      <c r="I55"/>
      <c r="J55"/>
      <c r="K55" s="652"/>
      <c r="L55" s="652"/>
    </row>
    <row r="56" spans="1:12" ht="14.5">
      <c r="A56" s="1666"/>
      <c r="B56" s="1668"/>
      <c r="C56" s="1670"/>
      <c r="D56" s="1669"/>
      <c r="E56" s="1634"/>
      <c r="F56" s="1635"/>
      <c r="G56"/>
      <c r="H56"/>
      <c r="I56"/>
      <c r="J56"/>
      <c r="K56" s="652"/>
      <c r="L56" s="652"/>
    </row>
    <row r="57" spans="1:12" ht="14.5">
      <c r="A57" s="1676" t="s">
        <v>520</v>
      </c>
      <c r="B57" s="1668">
        <v>-145</v>
      </c>
      <c r="C57" s="1670">
        <v>85</v>
      </c>
      <c r="D57" s="1669">
        <v>-158</v>
      </c>
      <c r="E57" s="1634">
        <f t="shared" si="2"/>
        <v>-2.8588235294117648</v>
      </c>
      <c r="F57" s="1635">
        <f t="shared" si="3"/>
        <v>8.9655172413793061E-2</v>
      </c>
      <c r="G57"/>
      <c r="H57"/>
      <c r="I57"/>
      <c r="J57"/>
      <c r="K57" s="652"/>
      <c r="L57" s="652"/>
    </row>
    <row r="58" spans="1:12" ht="14.5">
      <c r="A58" s="1666" t="s">
        <v>521</v>
      </c>
      <c r="B58" s="1668">
        <v>232</v>
      </c>
      <c r="C58" s="1670">
        <v>106</v>
      </c>
      <c r="D58" s="1669">
        <v>102</v>
      </c>
      <c r="E58" s="1634" t="s">
        <v>259</v>
      </c>
      <c r="F58" s="1635" t="s">
        <v>259</v>
      </c>
      <c r="G58"/>
      <c r="H58"/>
      <c r="I58"/>
      <c r="J58"/>
      <c r="K58" s="652"/>
      <c r="L58" s="652"/>
    </row>
    <row r="59" spans="1:12" ht="14.5">
      <c r="A59" s="1666"/>
      <c r="B59" s="1668"/>
      <c r="C59" s="1670"/>
      <c r="D59" s="1669"/>
      <c r="E59" s="1634"/>
      <c r="F59" s="1635"/>
      <c r="G59"/>
      <c r="H59"/>
      <c r="I59"/>
      <c r="J59"/>
    </row>
    <row r="60" spans="1:12" ht="14.5">
      <c r="A60" s="1675" t="s">
        <v>522</v>
      </c>
      <c r="B60" s="1672">
        <v>1191609</v>
      </c>
      <c r="C60" s="1673">
        <v>1119620</v>
      </c>
      <c r="D60" s="1674">
        <v>1425011</v>
      </c>
      <c r="E60" s="1634">
        <f t="shared" si="2"/>
        <v>0.27276308033082652</v>
      </c>
      <c r="F60" s="1635">
        <f t="shared" si="3"/>
        <v>0.19587129670890358</v>
      </c>
      <c r="G60"/>
    </row>
    <row r="61" spans="1:12" ht="14.5">
      <c r="A61" s="1666" t="s">
        <v>53</v>
      </c>
      <c r="B61" s="1668">
        <v>-42000</v>
      </c>
      <c r="C61" s="1670">
        <v>-42000</v>
      </c>
      <c r="D61" s="1669">
        <v>-46795</v>
      </c>
      <c r="E61" s="1634">
        <f t="shared" si="2"/>
        <v>0.11416666666666675</v>
      </c>
      <c r="F61" s="1635">
        <f t="shared" si="3"/>
        <v>0.11416666666666675</v>
      </c>
      <c r="G61"/>
    </row>
    <row r="62" spans="1:12" ht="14.5" thickBot="1">
      <c r="A62" s="1677" t="s">
        <v>523</v>
      </c>
      <c r="B62" s="1678">
        <v>1149609</v>
      </c>
      <c r="C62" s="1679">
        <v>1077620</v>
      </c>
      <c r="D62" s="1680">
        <v>1378216</v>
      </c>
      <c r="E62" s="1681">
        <f t="shared" si="2"/>
        <v>0.27894434030548809</v>
      </c>
      <c r="F62" s="1682">
        <f t="shared" si="3"/>
        <v>0.19885630679648481</v>
      </c>
    </row>
    <row r="63" spans="1:12" ht="14.5" thickBot="1">
      <c r="A63" s="1658"/>
      <c r="B63" s="1658"/>
      <c r="C63" s="1658"/>
      <c r="D63" s="1658"/>
      <c r="E63" s="1683"/>
      <c r="F63" s="1683"/>
    </row>
    <row r="64" spans="1:12" ht="14.5" thickBot="1">
      <c r="A64" s="1684" t="s">
        <v>524</v>
      </c>
      <c r="B64" s="1685">
        <v>1.0188506399740309</v>
      </c>
      <c r="C64" s="1686">
        <v>1.0216182199161159</v>
      </c>
      <c r="D64" s="1687">
        <f>+D15/D37</f>
        <v>1.0198309286618736</v>
      </c>
      <c r="E64" s="1688" t="str">
        <f>+CONCATENATE(TEXT(,ROUND((D64-C64)*10000,0)),"bps")</f>
        <v>-18bps</v>
      </c>
      <c r="F64" s="1689" t="str">
        <f>+CONCATENATE(TEXT(,ROUND((D64-B64)*10000,0)),"bps")</f>
        <v>10bps</v>
      </c>
    </row>
  </sheetData>
  <mergeCells count="4">
    <mergeCell ref="B42:D42"/>
    <mergeCell ref="E42:F42"/>
    <mergeCell ref="B9:D9"/>
    <mergeCell ref="E9:F9"/>
  </mergeCells>
  <hyperlinks>
    <hyperlink ref="A4" location="Index!A1" display="Back to index" xr:uid="{214D6994-71C6-41AF-9A7F-9687ED5F6BEC}"/>
  </hyperlinks>
  <pageMargins left="0.7" right="0.7" top="0.75" bottom="0.75" header="0.3" footer="0.3"/>
  <pageSetup paperSize="9" orientation="portrait" horizontalDpi="360" verticalDpi="36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dimension ref="A1:AH67"/>
  <sheetViews>
    <sheetView showGridLines="0" zoomScale="85" zoomScaleNormal="85" workbookViewId="0">
      <selection activeCell="AD1" sqref="AD1:AD1048576"/>
    </sheetView>
  </sheetViews>
  <sheetFormatPr baseColWidth="10" defaultColWidth="11.453125" defaultRowHeight="14"/>
  <cols>
    <col min="1" max="1" width="5.453125" style="41" customWidth="1"/>
    <col min="2" max="2" width="11.453125" style="41" bestFit="1" customWidth="1"/>
    <col min="3" max="3" width="75.36328125" style="41" customWidth="1"/>
    <col min="4" max="4" width="18.08984375" style="41" bestFit="1" customWidth="1"/>
    <col min="5" max="5" width="18.90625" style="41" bestFit="1" customWidth="1"/>
    <col min="6" max="6" width="17.90625" style="41" bestFit="1" customWidth="1"/>
    <col min="7" max="8" width="9.6328125" style="41" bestFit="1" customWidth="1"/>
    <col min="9" max="9" width="11.54296875" style="41" bestFit="1" customWidth="1"/>
    <col min="10" max="13" width="11.453125" style="41"/>
    <col min="14" max="14" width="30.453125" style="41" customWidth="1"/>
    <col min="15" max="17" width="14.81640625" style="41" customWidth="1"/>
    <col min="18" max="18" width="8.54296875" style="41" bestFit="1" customWidth="1"/>
    <col min="19" max="19" width="9.90625" style="41" bestFit="1" customWidth="1"/>
    <col min="20" max="21" width="12.90625" style="41" hidden="1" customWidth="1"/>
    <col min="22" max="22" width="17.90625" style="41" hidden="1" customWidth="1"/>
    <col min="23" max="25" width="11.453125" style="41"/>
    <col min="26" max="26" width="57.1796875" style="41" customWidth="1"/>
    <col min="27" max="29" width="8.90625" style="41" bestFit="1" customWidth="1"/>
    <col min="30" max="16384" width="11.453125" style="41"/>
  </cols>
  <sheetData>
    <row r="1" spans="1:34" ht="14.15" customHeight="1">
      <c r="A1" s="2528" t="s">
        <v>525</v>
      </c>
      <c r="B1" s="2528"/>
      <c r="C1" s="2528"/>
      <c r="D1" s="2528"/>
      <c r="E1" s="2528"/>
      <c r="F1" s="2528"/>
      <c r="G1" s="2528"/>
      <c r="H1" s="2528"/>
      <c r="K1" s="46"/>
      <c r="M1" s="1499"/>
      <c r="N1" s="1499"/>
      <c r="O1" s="1573" t="s">
        <v>525</v>
      </c>
      <c r="R1" s="1499"/>
      <c r="S1" s="1499"/>
      <c r="T1" s="1486"/>
      <c r="U1" s="1486"/>
      <c r="V1" s="1486"/>
      <c r="W1" s="347"/>
      <c r="Z1" s="2529" t="s">
        <v>525</v>
      </c>
      <c r="AA1" s="2529"/>
      <c r="AB1" s="2529"/>
      <c r="AC1" s="2529"/>
    </row>
    <row r="2" spans="1:34" ht="14.15" customHeight="1">
      <c r="A2" s="2528" t="s">
        <v>446</v>
      </c>
      <c r="B2" s="2528"/>
      <c r="C2" s="2528"/>
      <c r="D2" s="2528"/>
      <c r="E2" s="2528"/>
      <c r="F2" s="2528"/>
      <c r="G2" s="2528"/>
      <c r="H2" s="2528"/>
      <c r="K2" s="46"/>
      <c r="M2" s="1499"/>
      <c r="N2" s="1499"/>
      <c r="O2" s="1573" t="s">
        <v>447</v>
      </c>
      <c r="R2" s="1499"/>
      <c r="S2" s="1499"/>
      <c r="T2" s="1486"/>
      <c r="U2" s="1486"/>
      <c r="V2" s="1486"/>
      <c r="W2" s="347"/>
      <c r="Z2" s="2529" t="s">
        <v>526</v>
      </c>
      <c r="AA2" s="2529"/>
      <c r="AB2" s="2529"/>
      <c r="AC2" s="2529"/>
    </row>
    <row r="3" spans="1:34" ht="14.15" customHeight="1" thickBot="1">
      <c r="A3" s="2528" t="s">
        <v>448</v>
      </c>
      <c r="B3" s="2528"/>
      <c r="C3" s="2528"/>
      <c r="D3" s="2528"/>
      <c r="E3" s="2528"/>
      <c r="F3" s="2528"/>
      <c r="G3" s="2528"/>
      <c r="H3" s="2528"/>
      <c r="K3" s="46"/>
      <c r="M3" s="1499"/>
      <c r="N3" s="1499"/>
      <c r="O3" s="1573" t="s">
        <v>449</v>
      </c>
      <c r="R3" s="1499"/>
      <c r="S3" s="1499"/>
      <c r="T3" s="1486"/>
      <c r="U3" s="1486"/>
      <c r="V3" s="1486"/>
      <c r="W3" s="347"/>
      <c r="Z3" s="1963"/>
      <c r="AA3" s="1962"/>
      <c r="AB3" s="1962"/>
      <c r="AC3" s="1962"/>
    </row>
    <row r="4" spans="1:34" ht="14.75" hidden="1" customHeight="1" thickBot="1">
      <c r="A4" s="2527" t="s">
        <v>43</v>
      </c>
      <c r="B4" s="2527"/>
      <c r="C4" s="2527"/>
      <c r="D4" s="1494"/>
      <c r="E4" s="1494"/>
      <c r="F4" s="1494"/>
      <c r="G4" s="1494"/>
      <c r="H4" s="1494"/>
      <c r="K4" s="46"/>
      <c r="L4" s="1498" t="s">
        <v>43</v>
      </c>
      <c r="M4" s="1498"/>
      <c r="N4" s="1498"/>
      <c r="O4" s="1486"/>
      <c r="P4" s="1486"/>
      <c r="Q4" s="1486"/>
      <c r="R4" s="1486"/>
      <c r="S4" s="1486"/>
      <c r="T4" s="1486"/>
      <c r="U4" s="1486"/>
      <c r="V4" s="1486"/>
      <c r="W4" s="347"/>
      <c r="Z4" s="1964" t="s">
        <v>43</v>
      </c>
      <c r="AA4" s="1961"/>
      <c r="AB4" s="1961"/>
      <c r="AC4" s="1961"/>
    </row>
    <row r="5" spans="1:34" ht="14.5">
      <c r="A5" s="1495"/>
      <c r="B5" s="1496"/>
      <c r="C5" s="1497"/>
      <c r="D5" s="2525" t="s">
        <v>41</v>
      </c>
      <c r="E5" s="2526"/>
      <c r="F5" s="2526"/>
      <c r="G5" s="2523" t="s">
        <v>40</v>
      </c>
      <c r="H5" s="2524"/>
      <c r="K5" s="46"/>
      <c r="L5" s="1926"/>
      <c r="M5" s="1927"/>
      <c r="N5" s="1928"/>
      <c r="O5" s="2531" t="s">
        <v>39</v>
      </c>
      <c r="P5" s="2537"/>
      <c r="Q5" s="2532"/>
      <c r="R5" s="2531" t="s">
        <v>40</v>
      </c>
      <c r="S5" s="2532"/>
      <c r="T5" s="2514" t="s">
        <v>41</v>
      </c>
      <c r="U5" s="2515"/>
      <c r="V5" s="893" t="s">
        <v>40</v>
      </c>
      <c r="W5" s="348"/>
      <c r="Z5" s="1500"/>
      <c r="AA5" s="2543" t="s">
        <v>39</v>
      </c>
      <c r="AB5" s="2544"/>
      <c r="AC5" s="2545"/>
    </row>
    <row r="6" spans="1:34" ht="15" thickBot="1">
      <c r="A6" s="2538"/>
      <c r="B6" s="2539"/>
      <c r="C6" s="2540"/>
      <c r="D6" s="894" t="s">
        <v>679</v>
      </c>
      <c r="E6" s="895" t="s">
        <v>335</v>
      </c>
      <c r="F6" s="895" t="s">
        <v>680</v>
      </c>
      <c r="G6" s="896" t="s">
        <v>44</v>
      </c>
      <c r="H6" s="897" t="s">
        <v>45</v>
      </c>
      <c r="K6" s="45"/>
      <c r="L6" s="2546"/>
      <c r="M6" s="2547"/>
      <c r="N6" s="2548"/>
      <c r="O6" s="1929" t="s">
        <v>694</v>
      </c>
      <c r="P6" s="1930" t="s">
        <v>603</v>
      </c>
      <c r="Q6" s="1931" t="s">
        <v>695</v>
      </c>
      <c r="R6" s="1932" t="s">
        <v>44</v>
      </c>
      <c r="S6" s="1933" t="s">
        <v>45</v>
      </c>
      <c r="T6" s="882" t="s">
        <v>652</v>
      </c>
      <c r="U6" s="889" t="s">
        <v>730</v>
      </c>
      <c r="V6" s="890" t="s">
        <v>731</v>
      </c>
      <c r="W6" s="347"/>
      <c r="Z6" s="1501"/>
      <c r="AA6" s="506" t="s">
        <v>694</v>
      </c>
      <c r="AB6" s="507" t="s">
        <v>603</v>
      </c>
      <c r="AC6" s="508" t="s">
        <v>695</v>
      </c>
    </row>
    <row r="7" spans="1:34" ht="14.5">
      <c r="A7" s="2534" t="s">
        <v>450</v>
      </c>
      <c r="B7" s="2535"/>
      <c r="C7" s="2536"/>
      <c r="D7" s="899"/>
      <c r="E7" s="900"/>
      <c r="F7" s="901"/>
      <c r="G7" s="900"/>
      <c r="H7" s="901"/>
      <c r="K7" s="46"/>
      <c r="L7" s="1934" t="s">
        <v>451</v>
      </c>
      <c r="M7" s="1935"/>
      <c r="N7" s="1936"/>
      <c r="O7" s="1937"/>
      <c r="P7" s="1937"/>
      <c r="Q7" s="1937"/>
      <c r="R7" s="1938"/>
      <c r="S7" s="1939"/>
      <c r="T7" s="611"/>
      <c r="U7" s="612"/>
      <c r="V7" s="613"/>
      <c r="W7" s="43"/>
      <c r="Z7" s="903" t="s">
        <v>61</v>
      </c>
      <c r="AA7" s="904"/>
      <c r="AB7" s="905"/>
      <c r="AC7" s="906"/>
    </row>
    <row r="8" spans="1:34" ht="17">
      <c r="A8" s="525" t="s">
        <v>180</v>
      </c>
      <c r="B8" s="526"/>
      <c r="C8" s="526"/>
      <c r="D8" s="527"/>
      <c r="E8" s="522"/>
      <c r="F8" s="524"/>
      <c r="G8" s="522"/>
      <c r="H8" s="524"/>
      <c r="K8" s="46"/>
      <c r="L8" s="1940"/>
      <c r="M8" s="1935" t="s">
        <v>514</v>
      </c>
      <c r="N8" s="1936"/>
      <c r="O8" s="1941">
        <v>2712960</v>
      </c>
      <c r="P8" s="1941">
        <v>3821770</v>
      </c>
      <c r="Q8" s="1941">
        <v>3902811</v>
      </c>
      <c r="R8" s="1187">
        <v>2.1205096068052237E-2</v>
      </c>
      <c r="S8" s="1188">
        <v>0.43858036978060866</v>
      </c>
      <c r="T8" s="480">
        <f t="shared" ref="T8:T40" si="0">+O8</f>
        <v>2712960</v>
      </c>
      <c r="U8" s="480">
        <f t="shared" ref="U8:U40" si="1">+Q8</f>
        <v>3902811</v>
      </c>
      <c r="V8" s="614">
        <f>+U8/T8-1</f>
        <v>0.43858036978060855</v>
      </c>
      <c r="W8" s="615"/>
      <c r="X8" s="615"/>
      <c r="Z8" s="519" t="s">
        <v>527</v>
      </c>
      <c r="AA8" s="649">
        <v>8.902955772852969E-2</v>
      </c>
      <c r="AB8" s="650">
        <v>8.183756327595583E-2</v>
      </c>
      <c r="AC8" s="651">
        <v>9.743043130610185E-2</v>
      </c>
      <c r="AD8" s="616"/>
      <c r="AE8" s="616"/>
      <c r="AF8" s="616"/>
      <c r="AG8" s="616"/>
      <c r="AH8" s="616"/>
    </row>
    <row r="9" spans="1:34" ht="17">
      <c r="A9" s="516"/>
      <c r="B9" s="526" t="s">
        <v>453</v>
      </c>
      <c r="C9" s="526"/>
      <c r="D9" s="617">
        <v>4959579</v>
      </c>
      <c r="E9" s="597">
        <v>5780728</v>
      </c>
      <c r="F9" s="618">
        <v>5456302</v>
      </c>
      <c r="G9" s="531">
        <f t="shared" ref="G9:G40" si="2">IFERROR(+F9/E9-1,"")</f>
        <v>-5.6121997091023834E-2</v>
      </c>
      <c r="H9" s="532">
        <f t="shared" ref="H9:H43" si="3">IFERROR(+F9/D9-1,"")</f>
        <v>0.10015426712630249</v>
      </c>
      <c r="I9" s="531"/>
      <c r="J9" s="531"/>
      <c r="K9" s="531"/>
      <c r="L9" s="1940"/>
      <c r="M9" s="1935" t="s">
        <v>834</v>
      </c>
      <c r="N9" s="1936"/>
      <c r="O9" s="1941">
        <v>-494035</v>
      </c>
      <c r="P9" s="1941">
        <v>-913761</v>
      </c>
      <c r="Q9" s="1941">
        <v>-994836</v>
      </c>
      <c r="R9" s="1187">
        <v>8.8726702058853468E-2</v>
      </c>
      <c r="S9" s="1188">
        <v>1.0136953859544364</v>
      </c>
      <c r="T9" s="480">
        <f t="shared" si="0"/>
        <v>-494035</v>
      </c>
      <c r="U9" s="480">
        <f t="shared" si="1"/>
        <v>-994836</v>
      </c>
      <c r="V9" s="614">
        <f>+U9/T9-1</f>
        <v>1.0136953859544366</v>
      </c>
      <c r="W9" s="615"/>
      <c r="Z9" s="519" t="s">
        <v>528</v>
      </c>
      <c r="AA9" s="520">
        <v>2.3436610998105588E-2</v>
      </c>
      <c r="AB9" s="619">
        <v>2.1603948986578591E-2</v>
      </c>
      <c r="AC9" s="483">
        <v>2.612800475267733E-2</v>
      </c>
      <c r="AD9" s="616"/>
      <c r="AE9" s="616"/>
      <c r="AF9" s="616"/>
      <c r="AG9" s="616"/>
      <c r="AH9" s="616"/>
    </row>
    <row r="10" spans="1:34" ht="17">
      <c r="A10" s="516"/>
      <c r="B10" s="526" t="s">
        <v>455</v>
      </c>
      <c r="C10" s="526"/>
      <c r="D10" s="617">
        <v>28253501</v>
      </c>
      <c r="E10" s="597">
        <v>25594929</v>
      </c>
      <c r="F10" s="618">
        <v>26924509</v>
      </c>
      <c r="G10" s="531">
        <f t="shared" si="2"/>
        <v>5.1947008721922927E-2</v>
      </c>
      <c r="H10" s="532">
        <f t="shared" si="3"/>
        <v>-4.7038135203138154E-2</v>
      </c>
      <c r="K10" s="46"/>
      <c r="L10" s="1940"/>
      <c r="M10" s="1942" t="s">
        <v>46</v>
      </c>
      <c r="N10" s="1939"/>
      <c r="O10" s="1941">
        <v>2218925</v>
      </c>
      <c r="P10" s="1941">
        <v>2908009</v>
      </c>
      <c r="Q10" s="1941">
        <v>2907975</v>
      </c>
      <c r="R10" s="1187">
        <v>-1.1691848271446202E-5</v>
      </c>
      <c r="S10" s="1188">
        <v>0.31053325371519991</v>
      </c>
      <c r="T10" s="480">
        <f t="shared" si="0"/>
        <v>2218925</v>
      </c>
      <c r="U10" s="480">
        <f t="shared" si="1"/>
        <v>2907975</v>
      </c>
      <c r="V10" s="614">
        <f>+U10/T10-1</f>
        <v>0.31053325371519991</v>
      </c>
      <c r="W10" s="615"/>
      <c r="Z10" s="519" t="s">
        <v>529</v>
      </c>
      <c r="AA10" s="520">
        <v>0.22661707169212855</v>
      </c>
      <c r="AB10" s="619">
        <v>0.18785257147351339</v>
      </c>
      <c r="AC10" s="483">
        <v>0.22521011465277915</v>
      </c>
      <c r="AD10" s="616"/>
      <c r="AE10" s="616"/>
      <c r="AF10" s="616"/>
      <c r="AG10" s="616"/>
      <c r="AH10" s="616"/>
    </row>
    <row r="11" spans="1:34" ht="17">
      <c r="A11" s="2519" t="s">
        <v>456</v>
      </c>
      <c r="B11" s="2520"/>
      <c r="C11" s="2521"/>
      <c r="D11" s="620">
        <v>33213080</v>
      </c>
      <c r="E11" s="494">
        <v>31375657</v>
      </c>
      <c r="F11" s="621">
        <v>32380811</v>
      </c>
      <c r="G11" s="542">
        <f t="shared" si="2"/>
        <v>3.20361100326918E-2</v>
      </c>
      <c r="H11" s="543">
        <f t="shared" si="3"/>
        <v>-2.5058470939762323E-2</v>
      </c>
      <c r="K11" s="46"/>
      <c r="L11" s="1940"/>
      <c r="M11" s="1935"/>
      <c r="N11" s="1936"/>
      <c r="O11" s="1941"/>
      <c r="P11" s="1941"/>
      <c r="Q11" s="1941"/>
      <c r="R11" s="1187"/>
      <c r="S11" s="1188"/>
      <c r="T11" s="480">
        <f t="shared" si="0"/>
        <v>0</v>
      </c>
      <c r="U11" s="480">
        <f t="shared" si="1"/>
        <v>0</v>
      </c>
      <c r="V11" s="614"/>
      <c r="W11" s="615"/>
      <c r="Z11" s="519" t="s">
        <v>530</v>
      </c>
      <c r="AA11" s="534">
        <v>4.6303284473509218E-2</v>
      </c>
      <c r="AB11" s="622">
        <v>6.1211850757602583E-2</v>
      </c>
      <c r="AC11" s="536">
        <v>6.2231050157304083E-2</v>
      </c>
      <c r="AD11" s="616"/>
      <c r="AE11" s="616"/>
      <c r="AF11" s="616"/>
      <c r="AG11" s="616"/>
      <c r="AH11" s="616"/>
    </row>
    <row r="12" spans="1:34" ht="17">
      <c r="A12" s="516"/>
      <c r="B12" s="526"/>
      <c r="C12" s="526"/>
      <c r="D12" s="617"/>
      <c r="E12" s="597"/>
      <c r="F12" s="618"/>
      <c r="G12" s="531" t="str">
        <f t="shared" si="2"/>
        <v/>
      </c>
      <c r="H12" s="532" t="str">
        <f t="shared" si="3"/>
        <v/>
      </c>
      <c r="K12" s="46"/>
      <c r="L12" s="1940" t="s">
        <v>531</v>
      </c>
      <c r="M12" s="1935"/>
      <c r="N12" s="1936"/>
      <c r="O12" s="1941">
        <v>-340235</v>
      </c>
      <c r="P12" s="1941">
        <v>-783402</v>
      </c>
      <c r="Q12" s="1941">
        <v>-782079</v>
      </c>
      <c r="R12" s="1187">
        <v>-1.6887881317637688E-3</v>
      </c>
      <c r="S12" s="1188">
        <v>1.2986435845812454</v>
      </c>
      <c r="T12" s="480">
        <f t="shared" si="0"/>
        <v>-340235</v>
      </c>
      <c r="U12" s="480">
        <f t="shared" si="1"/>
        <v>-782079</v>
      </c>
      <c r="V12" s="614">
        <f>+U12/T12-1</f>
        <v>1.2986435845812454</v>
      </c>
      <c r="W12" s="615"/>
      <c r="Z12" s="538" t="s">
        <v>532</v>
      </c>
      <c r="AA12" s="534">
        <v>4.1006982109811504E-2</v>
      </c>
      <c r="AB12" s="622">
        <v>4.6386209572620282E-2</v>
      </c>
      <c r="AC12" s="536">
        <v>4.6985916802886982E-2</v>
      </c>
      <c r="AD12" s="616"/>
      <c r="AE12" s="616"/>
      <c r="AF12" s="616"/>
      <c r="AG12" s="616"/>
      <c r="AH12" s="616"/>
    </row>
    <row r="13" spans="1:34" ht="30.65" customHeight="1">
      <c r="A13" s="525" t="s">
        <v>182</v>
      </c>
      <c r="B13" s="544"/>
      <c r="C13" s="544"/>
      <c r="D13" s="620">
        <v>202127</v>
      </c>
      <c r="E13" s="494">
        <v>244017</v>
      </c>
      <c r="F13" s="621">
        <v>232059</v>
      </c>
      <c r="G13" s="542">
        <f t="shared" si="2"/>
        <v>-4.9004782453681561E-2</v>
      </c>
      <c r="H13" s="543">
        <f t="shared" si="3"/>
        <v>0.14808511480405873</v>
      </c>
      <c r="K13" s="46"/>
      <c r="L13" s="1940" t="s">
        <v>252</v>
      </c>
      <c r="M13" s="1935"/>
      <c r="N13" s="1936"/>
      <c r="O13" s="1941">
        <v>86428</v>
      </c>
      <c r="P13" s="1941">
        <v>79076</v>
      </c>
      <c r="Q13" s="1941">
        <v>69694</v>
      </c>
      <c r="R13" s="1187">
        <v>-0.11864535383681521</v>
      </c>
      <c r="S13" s="1188">
        <v>-0.19361780904336556</v>
      </c>
      <c r="T13" s="480">
        <f t="shared" si="0"/>
        <v>86428</v>
      </c>
      <c r="U13" s="480">
        <f t="shared" si="1"/>
        <v>69694</v>
      </c>
      <c r="V13" s="614">
        <f>+U13/T13-1</f>
        <v>-0.19361780904336556</v>
      </c>
      <c r="W13" s="615"/>
      <c r="Z13" s="538" t="s">
        <v>533</v>
      </c>
      <c r="AA13" s="534">
        <v>1.1573156937027625E-2</v>
      </c>
      <c r="AB13" s="622">
        <v>2.1773552059762016E-2</v>
      </c>
      <c r="AC13" s="536">
        <v>2.4345005282146392E-2</v>
      </c>
      <c r="AD13" s="616"/>
      <c r="AE13" s="616"/>
      <c r="AF13" s="616"/>
      <c r="AG13" s="616"/>
      <c r="AH13" s="616"/>
    </row>
    <row r="14" spans="1:34" ht="13.75" customHeight="1">
      <c r="A14" s="525"/>
      <c r="B14" s="544"/>
      <c r="C14" s="544"/>
      <c r="D14" s="620"/>
      <c r="E14" s="494"/>
      <c r="F14" s="621"/>
      <c r="G14" s="542" t="str">
        <f t="shared" si="2"/>
        <v/>
      </c>
      <c r="H14" s="532" t="str">
        <f t="shared" si="3"/>
        <v/>
      </c>
      <c r="K14" s="46"/>
      <c r="L14" s="2506" t="s">
        <v>47</v>
      </c>
      <c r="M14" s="2507"/>
      <c r="N14" s="2508"/>
      <c r="O14" s="1941">
        <v>-253807</v>
      </c>
      <c r="P14" s="1941">
        <v>-704326</v>
      </c>
      <c r="Q14" s="1941">
        <v>-712385</v>
      </c>
      <c r="R14" s="1187">
        <v>1.1442144688681094E-2</v>
      </c>
      <c r="S14" s="1188">
        <v>1.8067980788551932</v>
      </c>
      <c r="T14" s="480">
        <f t="shared" si="0"/>
        <v>-253807</v>
      </c>
      <c r="U14" s="480">
        <f t="shared" si="1"/>
        <v>-712385</v>
      </c>
      <c r="V14" s="614">
        <f>+U14/T14-1</f>
        <v>1.8067980788551932</v>
      </c>
      <c r="W14" s="615"/>
      <c r="Z14" s="545"/>
      <c r="AA14" s="623"/>
      <c r="AB14" s="624"/>
      <c r="AC14" s="625"/>
      <c r="AD14" s="616"/>
      <c r="AE14" s="616"/>
      <c r="AF14" s="616"/>
      <c r="AG14" s="616"/>
      <c r="AH14" s="616"/>
    </row>
    <row r="15" spans="1:34" ht="14.5">
      <c r="A15" s="525" t="s">
        <v>534</v>
      </c>
      <c r="B15" s="544"/>
      <c r="C15" s="544"/>
      <c r="D15" s="620">
        <v>729168</v>
      </c>
      <c r="E15" s="494">
        <v>1011</v>
      </c>
      <c r="F15" s="621">
        <v>39638</v>
      </c>
      <c r="G15" s="542">
        <f t="shared" si="2"/>
        <v>38.206726013847678</v>
      </c>
      <c r="H15" s="543">
        <f t="shared" si="3"/>
        <v>-0.94563941368792925</v>
      </c>
      <c r="K15" s="46"/>
      <c r="L15" s="1940"/>
      <c r="M15" s="1935"/>
      <c r="N15" s="1936"/>
      <c r="O15" s="1941"/>
      <c r="P15" s="1941"/>
      <c r="Q15" s="1941"/>
      <c r="R15" s="1187"/>
      <c r="S15" s="1188"/>
      <c r="T15" s="480">
        <f t="shared" si="0"/>
        <v>0</v>
      </c>
      <c r="U15" s="480">
        <f t="shared" si="1"/>
        <v>0</v>
      </c>
      <c r="V15" s="614"/>
      <c r="W15" s="615"/>
      <c r="Z15" s="550" t="s">
        <v>535</v>
      </c>
      <c r="AA15" s="554"/>
      <c r="AB15" s="555"/>
      <c r="AC15" s="556"/>
      <c r="AD15" s="616"/>
      <c r="AE15" s="616"/>
      <c r="AF15" s="616"/>
      <c r="AG15" s="616"/>
      <c r="AH15" s="616"/>
    </row>
    <row r="16" spans="1:34" ht="15" customHeight="1">
      <c r="A16" s="525" t="s">
        <v>186</v>
      </c>
      <c r="B16" s="544"/>
      <c r="C16" s="598"/>
      <c r="D16" s="626">
        <v>20202882</v>
      </c>
      <c r="E16" s="494">
        <v>15260159</v>
      </c>
      <c r="F16" s="621">
        <v>17702831</v>
      </c>
      <c r="G16" s="542">
        <f t="shared" si="2"/>
        <v>0.16006858119892464</v>
      </c>
      <c r="H16" s="543">
        <f t="shared" si="3"/>
        <v>-0.12374724556625138</v>
      </c>
      <c r="K16" s="46"/>
      <c r="L16" s="2506" t="s">
        <v>809</v>
      </c>
      <c r="M16" s="2507"/>
      <c r="N16" s="2508"/>
      <c r="O16" s="1941">
        <v>1965118</v>
      </c>
      <c r="P16" s="1941">
        <v>2203683</v>
      </c>
      <c r="Q16" s="1941">
        <v>2195590</v>
      </c>
      <c r="R16" s="1187">
        <v>-3.6724882843857305E-3</v>
      </c>
      <c r="S16" s="1188">
        <v>0.11728150675939053</v>
      </c>
      <c r="T16" s="480">
        <f t="shared" si="0"/>
        <v>1965118</v>
      </c>
      <c r="U16" s="480">
        <f t="shared" si="1"/>
        <v>2195590</v>
      </c>
      <c r="V16" s="614">
        <f>+U16/T16-1</f>
        <v>0.11728150675939064</v>
      </c>
      <c r="W16" s="615"/>
      <c r="Z16" s="519" t="s">
        <v>152</v>
      </c>
      <c r="AA16" s="554">
        <v>4.2604629487596857E-2</v>
      </c>
      <c r="AB16" s="555">
        <v>4.153311117096322E-2</v>
      </c>
      <c r="AC16" s="556">
        <v>4.1154551579839507E-2</v>
      </c>
      <c r="AD16" s="616"/>
      <c r="AE16" s="616"/>
      <c r="AF16" s="616"/>
      <c r="AG16" s="616"/>
      <c r="AH16" s="616"/>
    </row>
    <row r="17" spans="1:34" ht="14.5">
      <c r="A17" s="525" t="s">
        <v>187</v>
      </c>
      <c r="B17" s="544"/>
      <c r="C17" s="598"/>
      <c r="D17" s="620">
        <v>7538562</v>
      </c>
      <c r="E17" s="494">
        <v>9831983</v>
      </c>
      <c r="F17" s="621">
        <v>9661389</v>
      </c>
      <c r="G17" s="542">
        <f t="shared" si="2"/>
        <v>-1.7350925037197484E-2</v>
      </c>
      <c r="H17" s="543">
        <f t="shared" si="3"/>
        <v>0.28159574730565318</v>
      </c>
      <c r="K17" s="46"/>
      <c r="L17" s="1940"/>
      <c r="M17" s="1935"/>
      <c r="N17" s="1936"/>
      <c r="O17" s="1941"/>
      <c r="P17" s="1941"/>
      <c r="Q17" s="1941"/>
      <c r="R17" s="1187"/>
      <c r="S17" s="1188"/>
      <c r="T17" s="480">
        <f t="shared" si="0"/>
        <v>0</v>
      </c>
      <c r="U17" s="480">
        <f t="shared" si="1"/>
        <v>0</v>
      </c>
      <c r="V17" s="614"/>
      <c r="W17" s="615"/>
      <c r="Z17" s="519" t="s">
        <v>536</v>
      </c>
      <c r="AA17" s="554">
        <v>5.5205760230985085E-2</v>
      </c>
      <c r="AB17" s="555">
        <v>5.6713241527551313E-2</v>
      </c>
      <c r="AC17" s="556">
        <v>5.693325208156489E-2</v>
      </c>
      <c r="AD17" s="616"/>
      <c r="AE17" s="616"/>
      <c r="AF17" s="616"/>
      <c r="AG17" s="616"/>
      <c r="AH17" s="616"/>
    </row>
    <row r="18" spans="1:34" ht="14.5">
      <c r="A18" s="516"/>
      <c r="B18" s="526"/>
      <c r="C18" s="526"/>
      <c r="D18" s="617"/>
      <c r="E18" s="597"/>
      <c r="F18" s="618"/>
      <c r="G18" s="531" t="str">
        <f t="shared" si="2"/>
        <v/>
      </c>
      <c r="H18" s="532" t="str">
        <f t="shared" si="3"/>
        <v/>
      </c>
      <c r="K18" s="46"/>
      <c r="L18" s="1943" t="s">
        <v>572</v>
      </c>
      <c r="M18" s="1935"/>
      <c r="N18" s="1936"/>
      <c r="O18" s="1941"/>
      <c r="P18" s="1941"/>
      <c r="Q18" s="1941"/>
      <c r="R18" s="1187"/>
      <c r="S18" s="1188"/>
      <c r="T18" s="480">
        <f t="shared" si="0"/>
        <v>0</v>
      </c>
      <c r="U18" s="480">
        <f t="shared" si="1"/>
        <v>0</v>
      </c>
      <c r="V18" s="614"/>
      <c r="W18" s="615"/>
      <c r="Z18" s="519" t="s">
        <v>537</v>
      </c>
      <c r="AA18" s="558">
        <v>1.3755778770100329</v>
      </c>
      <c r="AB18" s="559">
        <v>1.3110896653565602</v>
      </c>
      <c r="AC18" s="560">
        <v>1.3684062908450514</v>
      </c>
      <c r="AD18" s="616"/>
      <c r="AE18" s="616"/>
      <c r="AF18" s="616"/>
      <c r="AG18" s="616"/>
      <c r="AH18" s="616"/>
    </row>
    <row r="19" spans="1:34" ht="14.5">
      <c r="A19" s="525" t="s">
        <v>58</v>
      </c>
      <c r="B19" s="526"/>
      <c r="C19" s="526"/>
      <c r="D19" s="620">
        <v>132578949</v>
      </c>
      <c r="E19" s="627">
        <v>136046442</v>
      </c>
      <c r="F19" s="621">
        <v>132290495</v>
      </c>
      <c r="G19" s="542">
        <f t="shared" si="2"/>
        <v>-2.7607829685101226E-2</v>
      </c>
      <c r="H19" s="543">
        <f t="shared" si="3"/>
        <v>-2.1757149394810993E-3</v>
      </c>
      <c r="K19" s="46"/>
      <c r="L19" s="1940"/>
      <c r="M19" s="1935" t="s">
        <v>460</v>
      </c>
      <c r="N19" s="1936"/>
      <c r="O19" s="1941">
        <v>731705</v>
      </c>
      <c r="P19" s="1941">
        <v>766960</v>
      </c>
      <c r="Q19" s="1941">
        <v>727489</v>
      </c>
      <c r="R19" s="1187">
        <v>-5.146422238447898E-2</v>
      </c>
      <c r="S19" s="1188">
        <v>-5.7618849126355566E-3</v>
      </c>
      <c r="T19" s="480">
        <f t="shared" si="0"/>
        <v>731705</v>
      </c>
      <c r="U19" s="480">
        <f t="shared" si="1"/>
        <v>727489</v>
      </c>
      <c r="V19" s="614">
        <f t="shared" ref="V19:V25" si="4">+U19/T19-1</f>
        <v>-5.7618849126355176E-3</v>
      </c>
      <c r="W19" s="615"/>
      <c r="Z19" s="519" t="s">
        <v>538</v>
      </c>
      <c r="AA19" s="558">
        <v>1.0615918617212343</v>
      </c>
      <c r="AB19" s="559">
        <v>0.96015729941836236</v>
      </c>
      <c r="AC19" s="560">
        <v>0.98916090719846317</v>
      </c>
      <c r="AD19" s="616"/>
      <c r="AE19" s="616"/>
      <c r="AF19" s="616"/>
      <c r="AG19" s="616"/>
      <c r="AH19" s="616"/>
    </row>
    <row r="20" spans="1:34" ht="17">
      <c r="A20" s="516"/>
      <c r="B20" s="526" t="s">
        <v>461</v>
      </c>
      <c r="C20" s="526"/>
      <c r="D20" s="617">
        <v>126930472</v>
      </c>
      <c r="E20" s="597">
        <v>130396010</v>
      </c>
      <c r="F20" s="618">
        <v>126846139</v>
      </c>
      <c r="G20" s="531">
        <f t="shared" si="2"/>
        <v>-2.7223770113824819E-2</v>
      </c>
      <c r="H20" s="532">
        <f t="shared" si="3"/>
        <v>-6.6440310723814289E-4</v>
      </c>
      <c r="K20" s="46"/>
      <c r="L20" s="1940"/>
      <c r="M20" s="1935" t="s">
        <v>539</v>
      </c>
      <c r="N20" s="1936"/>
      <c r="O20" s="1941">
        <v>242504</v>
      </c>
      <c r="P20" s="1941">
        <v>271267</v>
      </c>
      <c r="Q20" s="1941">
        <v>242570</v>
      </c>
      <c r="R20" s="1187">
        <v>-0.10578876162599948</v>
      </c>
      <c r="S20" s="1188">
        <v>2.7216045920892026E-4</v>
      </c>
      <c r="T20" s="480">
        <f t="shared" si="0"/>
        <v>242504</v>
      </c>
      <c r="U20" s="480">
        <f t="shared" si="1"/>
        <v>242570</v>
      </c>
      <c r="V20" s="614">
        <f t="shared" si="4"/>
        <v>2.721604592088589E-4</v>
      </c>
      <c r="W20" s="615"/>
      <c r="Z20" s="519" t="s">
        <v>540</v>
      </c>
      <c r="AA20" s="554">
        <v>7.657535435734975E-3</v>
      </c>
      <c r="AB20" s="555">
        <v>2.0708398974520776E-2</v>
      </c>
      <c r="AC20" s="556">
        <v>2.1540020694608482E-2</v>
      </c>
      <c r="AD20" s="616"/>
      <c r="AE20" s="616"/>
      <c r="AF20" s="616"/>
      <c r="AG20" s="616"/>
      <c r="AH20" s="616"/>
    </row>
    <row r="21" spans="1:34" ht="14.5">
      <c r="A21" s="516"/>
      <c r="B21" s="46" t="s">
        <v>462</v>
      </c>
      <c r="C21" s="526"/>
      <c r="D21" s="499">
        <v>5648477</v>
      </c>
      <c r="E21" s="597">
        <v>5650432</v>
      </c>
      <c r="F21" s="618">
        <v>5444356</v>
      </c>
      <c r="G21" s="531">
        <f t="shared" si="2"/>
        <v>-3.6470839751721607E-2</v>
      </c>
      <c r="H21" s="532">
        <f t="shared" si="3"/>
        <v>-3.6137351714453314E-2</v>
      </c>
      <c r="I21" s="67"/>
      <c r="K21" s="46"/>
      <c r="L21" s="1940"/>
      <c r="M21" s="1935" t="s">
        <v>835</v>
      </c>
      <c r="N21" s="1936"/>
      <c r="O21" s="1941">
        <v>-1898</v>
      </c>
      <c r="P21" s="1941">
        <v>-9162</v>
      </c>
      <c r="Q21" s="1941">
        <v>-2584</v>
      </c>
      <c r="R21" s="1187">
        <v>-0.71796550971403628</v>
      </c>
      <c r="S21" s="1188">
        <v>0.36143308746048475</v>
      </c>
      <c r="T21" s="480">
        <f t="shared" si="0"/>
        <v>-1898</v>
      </c>
      <c r="U21" s="480">
        <f t="shared" si="1"/>
        <v>-2584</v>
      </c>
      <c r="V21" s="614">
        <f t="shared" si="4"/>
        <v>0.36143308746048475</v>
      </c>
      <c r="W21" s="615"/>
      <c r="Z21" s="561"/>
      <c r="AA21" s="554"/>
      <c r="AB21" s="555"/>
      <c r="AC21" s="556"/>
      <c r="AD21" s="616"/>
      <c r="AE21" s="616"/>
      <c r="AF21" s="616"/>
      <c r="AG21" s="616"/>
      <c r="AH21" s="616"/>
    </row>
    <row r="22" spans="1:34" ht="14.5">
      <c r="A22" s="516"/>
      <c r="B22" s="526" t="s">
        <v>541</v>
      </c>
      <c r="C22" s="526"/>
      <c r="D22" s="617">
        <v>-7769920</v>
      </c>
      <c r="E22" s="597">
        <v>-7408223</v>
      </c>
      <c r="F22" s="618">
        <v>-7450091</v>
      </c>
      <c r="G22" s="531">
        <f t="shared" si="2"/>
        <v>5.6515577352356239E-3</v>
      </c>
      <c r="H22" s="532">
        <f t="shared" si="3"/>
        <v>-4.1162457271117336E-2</v>
      </c>
      <c r="K22" s="46"/>
      <c r="L22" s="1940"/>
      <c r="M22" s="1944" t="s">
        <v>542</v>
      </c>
      <c r="N22" s="1936"/>
      <c r="O22" s="1941">
        <v>-10978</v>
      </c>
      <c r="P22" s="1941">
        <v>17756</v>
      </c>
      <c r="Q22" s="1941">
        <v>22288</v>
      </c>
      <c r="R22" s="1187">
        <v>0.25523766614102278</v>
      </c>
      <c r="S22" s="1188" t="s">
        <v>259</v>
      </c>
      <c r="T22" s="480">
        <f t="shared" si="0"/>
        <v>-10978</v>
      </c>
      <c r="U22" s="480">
        <f t="shared" si="1"/>
        <v>22288</v>
      </c>
      <c r="V22" s="614">
        <f t="shared" si="4"/>
        <v>-3.0302423027873928</v>
      </c>
      <c r="W22" s="615"/>
      <c r="Z22" s="562" t="s">
        <v>74</v>
      </c>
      <c r="AA22" s="554"/>
      <c r="AB22" s="628"/>
      <c r="AC22" s="556"/>
      <c r="AD22" s="616"/>
      <c r="AE22" s="616"/>
      <c r="AF22" s="616"/>
      <c r="AG22" s="616"/>
      <c r="AH22" s="616"/>
    </row>
    <row r="23" spans="1:34" ht="17">
      <c r="A23" s="525" t="s">
        <v>464</v>
      </c>
      <c r="B23" s="526"/>
      <c r="C23" s="526"/>
      <c r="D23" s="620">
        <v>124809029</v>
      </c>
      <c r="E23" s="494">
        <v>128638219</v>
      </c>
      <c r="F23" s="621">
        <v>124840404</v>
      </c>
      <c r="G23" s="542">
        <f t="shared" si="2"/>
        <v>-2.9523224353720234E-2</v>
      </c>
      <c r="H23" s="543">
        <f t="shared" si="3"/>
        <v>2.5138405651725648E-4</v>
      </c>
      <c r="K23" s="46"/>
      <c r="L23" s="1940"/>
      <c r="M23" s="1944" t="s">
        <v>543</v>
      </c>
      <c r="N23" s="1936"/>
      <c r="O23" s="1941">
        <v>-17051</v>
      </c>
      <c r="P23" s="1941">
        <v>3265</v>
      </c>
      <c r="Q23" s="1941">
        <v>4308</v>
      </c>
      <c r="R23" s="1187">
        <v>0.31944869831546707</v>
      </c>
      <c r="S23" s="1188" t="s">
        <v>759</v>
      </c>
      <c r="T23" s="480">
        <f t="shared" si="0"/>
        <v>-17051</v>
      </c>
      <c r="U23" s="480">
        <f t="shared" si="1"/>
        <v>4308</v>
      </c>
      <c r="V23" s="614">
        <f t="shared" si="4"/>
        <v>-1.2526538032959944</v>
      </c>
      <c r="W23" s="615"/>
      <c r="Z23" s="564" t="s">
        <v>544</v>
      </c>
      <c r="AA23" s="558">
        <v>0.42757665227535896</v>
      </c>
      <c r="AB23" s="559">
        <v>0.43323812901458109</v>
      </c>
      <c r="AC23" s="560">
        <v>0.39169114615213219</v>
      </c>
      <c r="AD23" s="616"/>
      <c r="AE23" s="616"/>
      <c r="AF23" s="616"/>
      <c r="AG23" s="616"/>
      <c r="AH23" s="616"/>
    </row>
    <row r="24" spans="1:34" ht="17">
      <c r="A24" s="516"/>
      <c r="B24" s="46"/>
      <c r="C24" s="526"/>
      <c r="D24" s="629"/>
      <c r="E24" s="597"/>
      <c r="F24" s="618"/>
      <c r="G24" s="531" t="str">
        <f t="shared" si="2"/>
        <v/>
      </c>
      <c r="H24" s="532" t="str">
        <f t="shared" si="3"/>
        <v/>
      </c>
      <c r="K24" s="46"/>
      <c r="L24" s="1940"/>
      <c r="M24" s="1935" t="s">
        <v>242</v>
      </c>
      <c r="N24" s="1936"/>
      <c r="O24" s="1941">
        <v>120328</v>
      </c>
      <c r="P24" s="1941">
        <v>8862</v>
      </c>
      <c r="Q24" s="1941">
        <v>71277</v>
      </c>
      <c r="R24" s="1187">
        <v>7.0429925524712251</v>
      </c>
      <c r="S24" s="1188">
        <v>-0.4076441061099661</v>
      </c>
      <c r="T24" s="480">
        <f t="shared" si="0"/>
        <v>120328</v>
      </c>
      <c r="U24" s="480">
        <f t="shared" si="1"/>
        <v>71277</v>
      </c>
      <c r="V24" s="614">
        <f t="shared" si="4"/>
        <v>-0.40764410610996604</v>
      </c>
      <c r="W24" s="615"/>
      <c r="Z24" s="599" t="s">
        <v>545</v>
      </c>
      <c r="AA24" s="554">
        <v>2.7461005561067956E-2</v>
      </c>
      <c r="AB24" s="555">
        <v>3.497447434222014E-2</v>
      </c>
      <c r="AC24" s="556">
        <v>3.1614695162421207E-2</v>
      </c>
      <c r="AD24" s="616"/>
      <c r="AE24" s="616"/>
      <c r="AF24" s="616"/>
      <c r="AG24" s="616"/>
      <c r="AH24" s="616"/>
    </row>
    <row r="25" spans="1:34" ht="17">
      <c r="A25" s="525" t="s">
        <v>546</v>
      </c>
      <c r="B25" s="544"/>
      <c r="C25" s="544"/>
      <c r="D25" s="620">
        <v>1593758</v>
      </c>
      <c r="E25" s="494">
        <v>1536875</v>
      </c>
      <c r="F25" s="621">
        <v>1489392</v>
      </c>
      <c r="G25" s="542">
        <f t="shared" si="2"/>
        <v>-3.0895811305408749E-2</v>
      </c>
      <c r="H25" s="543">
        <f t="shared" si="3"/>
        <v>-6.5484220314501962E-2</v>
      </c>
      <c r="K25" s="46"/>
      <c r="L25" s="1940"/>
      <c r="M25" s="1945" t="s">
        <v>49</v>
      </c>
      <c r="N25" s="1939"/>
      <c r="O25" s="1941">
        <v>1064610</v>
      </c>
      <c r="P25" s="1941">
        <v>1058948</v>
      </c>
      <c r="Q25" s="1941">
        <v>1065348</v>
      </c>
      <c r="R25" s="1187">
        <v>6.0437339699399781E-3</v>
      </c>
      <c r="S25" s="1188">
        <v>6.9321159861357679E-4</v>
      </c>
      <c r="T25" s="480">
        <f t="shared" si="0"/>
        <v>1064610</v>
      </c>
      <c r="U25" s="480">
        <f t="shared" si="1"/>
        <v>1065348</v>
      </c>
      <c r="V25" s="614">
        <f t="shared" si="4"/>
        <v>6.9321159861357451E-4</v>
      </c>
      <c r="W25" s="615"/>
      <c r="Z25" s="600"/>
      <c r="AA25" s="554"/>
      <c r="AB25" s="555"/>
      <c r="AC25" s="556"/>
      <c r="AD25" s="616"/>
      <c r="AE25" s="616"/>
      <c r="AF25" s="616"/>
      <c r="AG25" s="616"/>
      <c r="AH25" s="616"/>
    </row>
    <row r="26" spans="1:34" ht="14.5">
      <c r="A26" s="525" t="s">
        <v>468</v>
      </c>
      <c r="B26" s="544"/>
      <c r="C26" s="544"/>
      <c r="D26" s="620">
        <v>524448</v>
      </c>
      <c r="E26" s="494">
        <v>699678</v>
      </c>
      <c r="F26" s="621">
        <v>496170</v>
      </c>
      <c r="G26" s="542">
        <f t="shared" si="2"/>
        <v>-0.29085950966015794</v>
      </c>
      <c r="H26" s="543">
        <f t="shared" si="3"/>
        <v>-5.3919549697968194E-2</v>
      </c>
      <c r="K26" s="46"/>
      <c r="L26" s="1940"/>
      <c r="M26" s="1946"/>
      <c r="N26" s="1939"/>
      <c r="O26" s="1941"/>
      <c r="P26" s="1941"/>
      <c r="Q26" s="1941"/>
      <c r="R26" s="1187"/>
      <c r="S26" s="1188"/>
      <c r="T26" s="480">
        <f t="shared" si="0"/>
        <v>0</v>
      </c>
      <c r="U26" s="480">
        <f t="shared" si="1"/>
        <v>0</v>
      </c>
      <c r="V26" s="614"/>
      <c r="W26" s="615"/>
      <c r="Z26" s="601"/>
      <c r="AA26" s="630"/>
      <c r="AB26" s="631"/>
      <c r="AC26" s="632"/>
      <c r="AD26" s="616"/>
      <c r="AE26" s="616"/>
      <c r="AF26" s="616"/>
      <c r="AG26" s="616"/>
      <c r="AH26" s="616"/>
    </row>
    <row r="27" spans="1:34" ht="14.5">
      <c r="A27" s="525" t="s">
        <v>469</v>
      </c>
      <c r="B27" s="544"/>
      <c r="C27" s="544"/>
      <c r="D27" s="620">
        <v>31859</v>
      </c>
      <c r="E27" s="494">
        <v>28578</v>
      </c>
      <c r="F27" s="621">
        <v>18246</v>
      </c>
      <c r="G27" s="542">
        <f t="shared" si="2"/>
        <v>-0.36153684652529916</v>
      </c>
      <c r="H27" s="543">
        <f t="shared" si="3"/>
        <v>-0.42728899212153548</v>
      </c>
      <c r="K27" s="46"/>
      <c r="L27" s="1943" t="s">
        <v>471</v>
      </c>
      <c r="M27" s="1935"/>
      <c r="N27" s="1936"/>
      <c r="O27" s="1941"/>
      <c r="P27" s="1941"/>
      <c r="Q27" s="1941"/>
      <c r="R27" s="1187"/>
      <c r="S27" s="1188"/>
      <c r="T27" s="633">
        <f t="shared" si="0"/>
        <v>0</v>
      </c>
      <c r="U27" s="480">
        <f t="shared" si="1"/>
        <v>0</v>
      </c>
      <c r="V27" s="614"/>
      <c r="W27" s="615"/>
      <c r="Z27" s="602" t="s">
        <v>88</v>
      </c>
      <c r="AA27" s="630"/>
      <c r="AB27" s="631"/>
      <c r="AC27" s="632"/>
      <c r="AD27" s="616"/>
      <c r="AE27" s="616"/>
      <c r="AF27" s="616"/>
      <c r="AG27" s="616"/>
      <c r="AH27" s="616"/>
    </row>
    <row r="28" spans="1:34" ht="17.5" thickBot="1">
      <c r="A28" s="525" t="s">
        <v>547</v>
      </c>
      <c r="B28" s="526"/>
      <c r="C28" s="526"/>
      <c r="D28" s="626">
        <v>6100840</v>
      </c>
      <c r="E28" s="494">
        <v>5662055</v>
      </c>
      <c r="F28" s="621">
        <v>6873005</v>
      </c>
      <c r="G28" s="542">
        <f t="shared" si="2"/>
        <v>0.21387111216687238</v>
      </c>
      <c r="H28" s="543">
        <f t="shared" si="3"/>
        <v>0.12656699733151511</v>
      </c>
      <c r="K28" s="46"/>
      <c r="L28" s="1940"/>
      <c r="M28" s="1935" t="s">
        <v>473</v>
      </c>
      <c r="N28" s="1936"/>
      <c r="O28" s="1941">
        <v>-694339</v>
      </c>
      <c r="P28" s="1941">
        <v>-768578</v>
      </c>
      <c r="Q28" s="1941">
        <v>-750011</v>
      </c>
      <c r="R28" s="1187">
        <v>-2.4157600139478361E-2</v>
      </c>
      <c r="S28" s="1188">
        <v>8.0179854509108667E-2</v>
      </c>
      <c r="T28" s="480">
        <f t="shared" si="0"/>
        <v>-694339</v>
      </c>
      <c r="U28" s="480">
        <f t="shared" si="1"/>
        <v>-750011</v>
      </c>
      <c r="V28" s="614">
        <f>+U28/T28-1</f>
        <v>8.0179854509108583E-2</v>
      </c>
      <c r="W28" s="615"/>
      <c r="Z28" s="603" t="s">
        <v>548</v>
      </c>
      <c r="AA28" s="907">
        <v>12973.174633999999</v>
      </c>
      <c r="AB28" s="908">
        <v>12973.174633999999</v>
      </c>
      <c r="AC28" s="909">
        <v>12973.174633999999</v>
      </c>
      <c r="AD28" s="616"/>
      <c r="AE28" s="616"/>
      <c r="AF28" s="616"/>
      <c r="AG28" s="616"/>
      <c r="AH28" s="616"/>
    </row>
    <row r="29" spans="1:34" ht="14.5">
      <c r="A29" s="516"/>
      <c r="B29" s="526"/>
      <c r="C29" s="526"/>
      <c r="D29" s="617" t="s">
        <v>549</v>
      </c>
      <c r="E29" s="597"/>
      <c r="F29" s="618"/>
      <c r="G29" s="531" t="str">
        <f t="shared" si="2"/>
        <v/>
      </c>
      <c r="H29" s="532" t="str">
        <f t="shared" si="3"/>
        <v/>
      </c>
      <c r="K29" s="46"/>
      <c r="L29" s="1940"/>
      <c r="M29" s="1935" t="s">
        <v>578</v>
      </c>
      <c r="N29" s="1936"/>
      <c r="O29" s="1941">
        <v>-532560</v>
      </c>
      <c r="P29" s="1941">
        <v>-810501</v>
      </c>
      <c r="Q29" s="1941">
        <v>-645131</v>
      </c>
      <c r="R29" s="1187">
        <v>-0.20403429483739069</v>
      </c>
      <c r="S29" s="1188">
        <v>0.21137712182664864</v>
      </c>
      <c r="T29" s="480">
        <f t="shared" si="0"/>
        <v>-532560</v>
      </c>
      <c r="U29" s="480">
        <f t="shared" si="1"/>
        <v>-645131</v>
      </c>
      <c r="V29" s="614">
        <f>+U29/T29-1</f>
        <v>0.2113771218266487</v>
      </c>
      <c r="W29" s="615"/>
      <c r="Z29" s="46"/>
      <c r="AA29" s="112"/>
      <c r="AB29" s="112"/>
      <c r="AC29" s="112"/>
    </row>
    <row r="30" spans="1:34" ht="14.5">
      <c r="A30" s="2509" t="s">
        <v>472</v>
      </c>
      <c r="B30" s="2510"/>
      <c r="C30" s="2511"/>
      <c r="D30" s="634">
        <v>194945753</v>
      </c>
      <c r="E30" s="635">
        <v>193278232</v>
      </c>
      <c r="F30" s="636">
        <v>193733945</v>
      </c>
      <c r="G30" s="542">
        <f t="shared" si="2"/>
        <v>2.3578081984938493E-3</v>
      </c>
      <c r="H30" s="543">
        <f t="shared" si="3"/>
        <v>-6.2161292634058674E-3</v>
      </c>
      <c r="K30" s="46"/>
      <c r="L30" s="1940"/>
      <c r="M30" s="1935" t="s">
        <v>550</v>
      </c>
      <c r="N30" s="1936"/>
      <c r="O30" s="1941">
        <v>-126426</v>
      </c>
      <c r="P30" s="1941">
        <v>-139688</v>
      </c>
      <c r="Q30" s="1941">
        <v>-134267</v>
      </c>
      <c r="R30" s="1187">
        <v>-3.8807914781513089E-2</v>
      </c>
      <c r="S30" s="1188">
        <v>6.2020470472845778E-2</v>
      </c>
      <c r="T30" s="480">
        <f t="shared" si="0"/>
        <v>-126426</v>
      </c>
      <c r="U30" s="480">
        <f t="shared" si="1"/>
        <v>-134267</v>
      </c>
      <c r="V30" s="614">
        <f>+U30/T30-1</f>
        <v>6.2020470472845757E-2</v>
      </c>
      <c r="W30" s="615"/>
      <c r="Z30" s="637"/>
      <c r="AA30" s="43"/>
      <c r="AB30" s="638"/>
      <c r="AC30" s="43"/>
    </row>
    <row r="31" spans="1:34" ht="14.75" customHeight="1">
      <c r="A31" s="516"/>
      <c r="B31" s="526"/>
      <c r="C31" s="526"/>
      <c r="D31" s="617"/>
      <c r="E31" s="597"/>
      <c r="F31" s="618"/>
      <c r="G31" s="531" t="str">
        <f t="shared" si="2"/>
        <v/>
      </c>
      <c r="H31" s="532" t="str">
        <f t="shared" si="3"/>
        <v/>
      </c>
      <c r="K31" s="46"/>
      <c r="L31" s="1940"/>
      <c r="M31" s="1935" t="s">
        <v>551</v>
      </c>
      <c r="N31" s="1936"/>
      <c r="O31" s="1941">
        <v>-49556</v>
      </c>
      <c r="P31" s="1941">
        <v>-76515</v>
      </c>
      <c r="Q31" s="1941">
        <v>-43944</v>
      </c>
      <c r="R31" s="1187">
        <v>-0.42568123897275045</v>
      </c>
      <c r="S31" s="1188">
        <v>-0.11324562111550569</v>
      </c>
      <c r="T31" s="480">
        <f t="shared" si="0"/>
        <v>-49556</v>
      </c>
      <c r="U31" s="480">
        <f t="shared" si="1"/>
        <v>-43944</v>
      </c>
      <c r="V31" s="614">
        <f>+U31/T31-1</f>
        <v>-0.11324562111550573</v>
      </c>
      <c r="W31" s="615"/>
      <c r="Z31" s="2522" t="s">
        <v>576</v>
      </c>
      <c r="AA31" s="2522"/>
      <c r="AB31" s="2522"/>
      <c r="AC31" s="2522"/>
    </row>
    <row r="32" spans="1:34" ht="14.5">
      <c r="A32" s="2516" t="s">
        <v>552</v>
      </c>
      <c r="B32" s="2517"/>
      <c r="C32" s="2518"/>
      <c r="D32" s="617"/>
      <c r="E32" s="597"/>
      <c r="F32" s="618"/>
      <c r="G32" s="531" t="str">
        <f t="shared" si="2"/>
        <v/>
      </c>
      <c r="H32" s="532" t="str">
        <f t="shared" si="3"/>
        <v/>
      </c>
      <c r="K32" s="46"/>
      <c r="L32" s="1940"/>
      <c r="M32" s="1947" t="s">
        <v>471</v>
      </c>
      <c r="N32" s="1936"/>
      <c r="O32" s="1941">
        <v>-1402881</v>
      </c>
      <c r="P32" s="1941">
        <v>-1795282</v>
      </c>
      <c r="Q32" s="1941">
        <v>-1573353</v>
      </c>
      <c r="R32" s="1187">
        <v>-0.12361790515361933</v>
      </c>
      <c r="S32" s="1188">
        <v>0.12151565243238735</v>
      </c>
      <c r="T32" s="480">
        <f t="shared" si="0"/>
        <v>-1402881</v>
      </c>
      <c r="U32" s="480">
        <f t="shared" si="1"/>
        <v>-1573353</v>
      </c>
      <c r="V32" s="614">
        <f>+U32/T32-1</f>
        <v>0.12151565243238727</v>
      </c>
      <c r="W32" s="615"/>
      <c r="Z32" s="2522"/>
      <c r="AA32" s="2522"/>
      <c r="AB32" s="2522"/>
      <c r="AC32" s="2522"/>
    </row>
    <row r="33" spans="1:29" ht="14.5">
      <c r="A33" s="574" t="s">
        <v>59</v>
      </c>
      <c r="B33" s="604"/>
      <c r="C33" s="604"/>
      <c r="D33" s="639"/>
      <c r="E33" s="640"/>
      <c r="F33" s="641"/>
      <c r="G33" s="482" t="str">
        <f t="shared" si="2"/>
        <v/>
      </c>
      <c r="H33" s="483" t="str">
        <f t="shared" si="3"/>
        <v/>
      </c>
      <c r="K33" s="46"/>
      <c r="L33" s="1940"/>
      <c r="M33" s="1935"/>
      <c r="N33" s="1936"/>
      <c r="O33" s="1941"/>
      <c r="P33" s="1941"/>
      <c r="Q33" s="1941"/>
      <c r="R33" s="1187"/>
      <c r="S33" s="1188"/>
      <c r="T33" s="480">
        <f t="shared" si="0"/>
        <v>0</v>
      </c>
      <c r="U33" s="480">
        <f t="shared" si="1"/>
        <v>0</v>
      </c>
      <c r="V33" s="614"/>
      <c r="W33" s="615"/>
      <c r="Z33" s="2533" t="s">
        <v>553</v>
      </c>
      <c r="AA33" s="2533"/>
      <c r="AB33" s="2533"/>
      <c r="AC33" s="2533"/>
    </row>
    <row r="34" spans="1:29" ht="17" customHeight="1">
      <c r="A34" s="516"/>
      <c r="B34" s="526" t="s">
        <v>554</v>
      </c>
      <c r="C34" s="526"/>
      <c r="D34" s="617">
        <v>45297294</v>
      </c>
      <c r="E34" s="597">
        <v>39399007</v>
      </c>
      <c r="F34" s="618">
        <v>37978204</v>
      </c>
      <c r="G34" s="531">
        <f t="shared" si="2"/>
        <v>-3.6061898717396623E-2</v>
      </c>
      <c r="H34" s="532">
        <f t="shared" si="3"/>
        <v>-0.16157896760897017</v>
      </c>
      <c r="K34" s="46"/>
      <c r="L34" s="1948" t="s">
        <v>52</v>
      </c>
      <c r="M34" s="1949"/>
      <c r="N34" s="1950"/>
      <c r="O34" s="1941">
        <v>1626847</v>
      </c>
      <c r="P34" s="1941">
        <v>1467349</v>
      </c>
      <c r="Q34" s="1941">
        <v>1687585</v>
      </c>
      <c r="R34" s="1187">
        <v>0.15009108262587836</v>
      </c>
      <c r="S34" s="1188">
        <v>3.7334795466322276E-2</v>
      </c>
      <c r="T34" s="503">
        <f t="shared" si="0"/>
        <v>1626847</v>
      </c>
      <c r="U34" s="503">
        <f t="shared" si="1"/>
        <v>1687585</v>
      </c>
      <c r="V34" s="614">
        <f>+U34/T34-1</f>
        <v>3.7334795466322346E-2</v>
      </c>
      <c r="W34" s="615"/>
      <c r="Z34" s="2533" t="s">
        <v>555</v>
      </c>
      <c r="AA34" s="2533"/>
      <c r="AB34" s="2533"/>
      <c r="AC34" s="2533"/>
    </row>
    <row r="35" spans="1:29" ht="17" customHeight="1">
      <c r="A35" s="516"/>
      <c r="B35" s="526" t="s">
        <v>556</v>
      </c>
      <c r="C35" s="526"/>
      <c r="D35" s="617">
        <v>85125304</v>
      </c>
      <c r="E35" s="597">
        <v>90420659</v>
      </c>
      <c r="F35" s="618">
        <v>93952305</v>
      </c>
      <c r="G35" s="531">
        <f t="shared" si="2"/>
        <v>3.9057954664984296E-2</v>
      </c>
      <c r="H35" s="532">
        <f t="shared" si="3"/>
        <v>0.10369420824623421</v>
      </c>
      <c r="K35" s="46"/>
      <c r="L35" s="1951"/>
      <c r="M35" s="1949"/>
      <c r="N35" s="1950"/>
      <c r="O35" s="1941"/>
      <c r="P35" s="1941"/>
      <c r="Q35" s="1941"/>
      <c r="R35" s="1187"/>
      <c r="S35" s="1188"/>
      <c r="T35" s="503">
        <f t="shared" si="0"/>
        <v>0</v>
      </c>
      <c r="U35" s="503">
        <f t="shared" si="1"/>
        <v>0</v>
      </c>
      <c r="V35" s="614"/>
      <c r="W35" s="615"/>
      <c r="Z35" s="2460" t="s">
        <v>557</v>
      </c>
      <c r="AA35" s="2460"/>
      <c r="AB35" s="2460"/>
      <c r="AC35" s="2460"/>
    </row>
    <row r="36" spans="1:29" ht="14.5">
      <c r="A36" s="516"/>
      <c r="B36" s="544" t="s">
        <v>477</v>
      </c>
      <c r="C36" s="544"/>
      <c r="D36" s="620">
        <v>130422598</v>
      </c>
      <c r="E36" s="494">
        <v>129819666</v>
      </c>
      <c r="F36" s="621">
        <v>131930509</v>
      </c>
      <c r="G36" s="542">
        <f t="shared" si="2"/>
        <v>1.62598092033297E-2</v>
      </c>
      <c r="H36" s="543">
        <f t="shared" si="3"/>
        <v>1.1561731042959211E-2</v>
      </c>
      <c r="K36" s="46"/>
      <c r="L36" s="1940"/>
      <c r="M36" s="1935" t="s">
        <v>53</v>
      </c>
      <c r="N36" s="1936"/>
      <c r="O36" s="1941">
        <v>-466694</v>
      </c>
      <c r="P36" s="1941">
        <v>-403338</v>
      </c>
      <c r="Q36" s="1941">
        <v>-422491</v>
      </c>
      <c r="R36" s="1187">
        <v>4.7486227432079295E-2</v>
      </c>
      <c r="S36" s="1188">
        <v>-9.4715166683094279E-2</v>
      </c>
      <c r="T36" s="480">
        <f t="shared" si="0"/>
        <v>-466694</v>
      </c>
      <c r="U36" s="480">
        <f t="shared" si="1"/>
        <v>-422491</v>
      </c>
      <c r="V36" s="614">
        <f>+U36/T36-1</f>
        <v>-9.4715166683094321E-2</v>
      </c>
      <c r="W36" s="615"/>
      <c r="Z36" s="2460"/>
      <c r="AA36" s="2460"/>
      <c r="AB36" s="2460"/>
      <c r="AC36" s="2460"/>
    </row>
    <row r="37" spans="1:29" ht="14.5">
      <c r="A37" s="44"/>
      <c r="B37" s="46"/>
      <c r="C37" s="46"/>
      <c r="D37" s="499"/>
      <c r="E37" s="529"/>
      <c r="F37" s="530"/>
      <c r="G37" s="531" t="str">
        <f t="shared" si="2"/>
        <v/>
      </c>
      <c r="H37" s="532" t="str">
        <f t="shared" si="3"/>
        <v/>
      </c>
      <c r="K37" s="46"/>
      <c r="L37" s="1940"/>
      <c r="M37" s="1935"/>
      <c r="N37" s="1936"/>
      <c r="O37" s="1941"/>
      <c r="P37" s="1941"/>
      <c r="Q37" s="1941"/>
      <c r="R37" s="1187"/>
      <c r="S37" s="1188"/>
      <c r="T37" s="480">
        <f t="shared" si="0"/>
        <v>0</v>
      </c>
      <c r="U37" s="480">
        <f t="shared" si="1"/>
        <v>0</v>
      </c>
      <c r="V37" s="614"/>
      <c r="W37" s="615"/>
      <c r="Z37" s="2460"/>
      <c r="AA37" s="2460"/>
      <c r="AB37" s="2460"/>
      <c r="AC37" s="2460"/>
    </row>
    <row r="38" spans="1:29" ht="14.5">
      <c r="A38" s="574" t="s">
        <v>478</v>
      </c>
      <c r="B38" s="604"/>
      <c r="C38" s="604"/>
      <c r="D38" s="639">
        <v>18064487</v>
      </c>
      <c r="E38" s="640">
        <v>11843594</v>
      </c>
      <c r="F38" s="641">
        <v>10318686</v>
      </c>
      <c r="G38" s="482">
        <f t="shared" si="2"/>
        <v>-0.12875382253055956</v>
      </c>
      <c r="H38" s="483">
        <f t="shared" si="3"/>
        <v>-0.42878610391759253</v>
      </c>
      <c r="K38" s="46"/>
      <c r="L38" s="1952" t="s">
        <v>54</v>
      </c>
      <c r="M38" s="1944"/>
      <c r="N38" s="1953"/>
      <c r="O38" s="1941">
        <v>1160153</v>
      </c>
      <c r="P38" s="1941">
        <v>1064011</v>
      </c>
      <c r="Q38" s="1941">
        <v>1265094</v>
      </c>
      <c r="R38" s="1187">
        <v>0.18898582815403225</v>
      </c>
      <c r="S38" s="1188">
        <v>9.0454448680475766E-2</v>
      </c>
      <c r="T38" s="480">
        <f t="shared" si="0"/>
        <v>1160153</v>
      </c>
      <c r="U38" s="480">
        <f t="shared" si="1"/>
        <v>1265094</v>
      </c>
      <c r="V38" s="614">
        <f>+U38/T38-1</f>
        <v>9.0454448680475696E-2</v>
      </c>
      <c r="W38" s="615"/>
      <c r="Z38" s="2533" t="s">
        <v>558</v>
      </c>
      <c r="AA38" s="2533"/>
      <c r="AB38" s="2533"/>
      <c r="AC38" s="2533"/>
    </row>
    <row r="39" spans="1:29" ht="14.15" customHeight="1">
      <c r="A39" s="516"/>
      <c r="B39" s="526" t="s">
        <v>190</v>
      </c>
      <c r="C39" s="526"/>
      <c r="D39" s="617">
        <v>17532350</v>
      </c>
      <c r="E39" s="597">
        <v>11297659</v>
      </c>
      <c r="F39" s="618">
        <v>9780540</v>
      </c>
      <c r="G39" s="531">
        <f t="shared" si="2"/>
        <v>-0.13428613839380354</v>
      </c>
      <c r="H39" s="532">
        <f t="shared" si="3"/>
        <v>-0.44214323807133671</v>
      </c>
      <c r="K39" s="46"/>
      <c r="L39" s="1940" t="s">
        <v>55</v>
      </c>
      <c r="M39" s="1935"/>
      <c r="N39" s="1936"/>
      <c r="O39" s="1941">
        <v>-5157</v>
      </c>
      <c r="P39" s="1941">
        <v>-2318</v>
      </c>
      <c r="Q39" s="1941">
        <v>-1112</v>
      </c>
      <c r="R39" s="1187">
        <v>-0.52027610008628122</v>
      </c>
      <c r="S39" s="1188">
        <v>-0.78437075819274771</v>
      </c>
      <c r="T39" s="480">
        <f t="shared" si="0"/>
        <v>-5157</v>
      </c>
      <c r="U39" s="480">
        <f t="shared" si="1"/>
        <v>-1112</v>
      </c>
      <c r="V39" s="614">
        <f>+U39/T39-1</f>
        <v>-0.78437075819274771</v>
      </c>
      <c r="W39" s="615"/>
      <c r="Z39" s="2460" t="s">
        <v>559</v>
      </c>
      <c r="AA39" s="2460"/>
      <c r="AB39" s="2460"/>
      <c r="AC39" s="2460"/>
    </row>
    <row r="40" spans="1:29" ht="19.5" customHeight="1" thickBot="1">
      <c r="A40" s="516"/>
      <c r="B40" s="526" t="s">
        <v>479</v>
      </c>
      <c r="C40" s="526"/>
      <c r="D40" s="617">
        <v>532137</v>
      </c>
      <c r="E40" s="597">
        <v>545935</v>
      </c>
      <c r="F40" s="618">
        <v>538146</v>
      </c>
      <c r="G40" s="531">
        <f t="shared" si="2"/>
        <v>-1.4267266249645139E-2</v>
      </c>
      <c r="H40" s="532">
        <f t="shared" si="3"/>
        <v>1.1292204826952368E-2</v>
      </c>
      <c r="K40" s="46"/>
      <c r="L40" s="1954" t="s">
        <v>560</v>
      </c>
      <c r="M40" s="1955"/>
      <c r="N40" s="1956"/>
      <c r="O40" s="1957">
        <v>1154996</v>
      </c>
      <c r="P40" s="1958">
        <v>1061693</v>
      </c>
      <c r="Q40" s="1958">
        <v>1263982</v>
      </c>
      <c r="R40" s="1959">
        <v>0.19053436351186265</v>
      </c>
      <c r="S40" s="1960">
        <v>9.4360499949783377E-2</v>
      </c>
      <c r="T40" s="911">
        <f t="shared" si="0"/>
        <v>1154996</v>
      </c>
      <c r="U40" s="911">
        <f t="shared" si="1"/>
        <v>1263982</v>
      </c>
      <c r="V40" s="642">
        <f>+U40/T40-1</f>
        <v>9.436049994978335E-2</v>
      </c>
      <c r="W40" s="615"/>
      <c r="Z40" s="2460"/>
      <c r="AA40" s="2460"/>
      <c r="AB40" s="2460"/>
      <c r="AC40" s="2460"/>
    </row>
    <row r="41" spans="1:29" ht="21.75" customHeight="1">
      <c r="A41" s="525" t="s">
        <v>189</v>
      </c>
      <c r="B41" s="544"/>
      <c r="C41" s="544"/>
      <c r="D41" s="620">
        <v>5872463</v>
      </c>
      <c r="E41" s="494">
        <v>8539195</v>
      </c>
      <c r="F41" s="621">
        <v>9647935</v>
      </c>
      <c r="G41" s="542">
        <f t="shared" ref="G41:G63" si="5">IFERROR(+F41/E41-1,"")</f>
        <v>0.12984127894959663</v>
      </c>
      <c r="H41" s="543">
        <f t="shared" si="3"/>
        <v>0.64291116010437177</v>
      </c>
      <c r="K41" s="46"/>
      <c r="L41" s="218"/>
      <c r="M41" s="218"/>
      <c r="N41" s="218"/>
      <c r="O41" s="175"/>
      <c r="P41" s="175"/>
      <c r="Q41" s="175"/>
      <c r="R41" s="175"/>
      <c r="S41" s="175"/>
      <c r="Z41" s="2460"/>
      <c r="AA41" s="2460"/>
      <c r="AB41" s="2460"/>
      <c r="AC41" s="2460"/>
    </row>
    <row r="42" spans="1:29" ht="54.75" customHeight="1">
      <c r="A42" s="525" t="s">
        <v>191</v>
      </c>
      <c r="B42" s="544"/>
      <c r="C42" s="544"/>
      <c r="D42" s="620">
        <v>13575977</v>
      </c>
      <c r="E42" s="494">
        <v>13840114</v>
      </c>
      <c r="F42" s="621">
        <v>10972861</v>
      </c>
      <c r="G42" s="542">
        <f t="shared" si="5"/>
        <v>-0.20716975308151364</v>
      </c>
      <c r="H42" s="543">
        <f t="shared" si="3"/>
        <v>-0.19174428477596861</v>
      </c>
      <c r="K42" s="46"/>
      <c r="L42" s="643"/>
      <c r="M42" s="643"/>
      <c r="N42" s="643"/>
      <c r="O42" s="643"/>
      <c r="P42" s="643"/>
      <c r="Q42" s="643"/>
      <c r="R42" s="643"/>
      <c r="S42" s="643"/>
      <c r="T42" s="643"/>
      <c r="U42" s="643"/>
      <c r="V42" s="643"/>
      <c r="W42" s="643"/>
      <c r="Z42" s="2460"/>
      <c r="AA42" s="2460"/>
      <c r="AB42" s="2460"/>
      <c r="AC42" s="2460"/>
    </row>
    <row r="43" spans="1:29" ht="43.5" customHeight="1">
      <c r="A43" s="525" t="s">
        <v>481</v>
      </c>
      <c r="B43" s="544"/>
      <c r="C43" s="544"/>
      <c r="D43" s="620">
        <v>524448</v>
      </c>
      <c r="E43" s="494">
        <v>699678</v>
      </c>
      <c r="F43" s="621">
        <v>496170</v>
      </c>
      <c r="G43" s="542">
        <f t="shared" si="5"/>
        <v>-0.29085950966015794</v>
      </c>
      <c r="H43" s="543">
        <f t="shared" si="3"/>
        <v>-5.3919549697968194E-2</v>
      </c>
      <c r="K43" s="46"/>
      <c r="L43" s="2460"/>
      <c r="M43" s="2460"/>
      <c r="N43" s="2460"/>
      <c r="O43" s="2460"/>
      <c r="P43" s="2460"/>
      <c r="Q43" s="2460"/>
      <c r="R43" s="2460"/>
      <c r="S43" s="2460"/>
      <c r="T43" s="430"/>
      <c r="U43" s="430"/>
      <c r="V43" s="430"/>
      <c r="W43" s="430"/>
      <c r="Z43" s="2460"/>
      <c r="AA43" s="2460"/>
      <c r="AB43" s="2460"/>
      <c r="AC43" s="2460"/>
    </row>
    <row r="44" spans="1:29" ht="33" customHeight="1">
      <c r="A44" s="525" t="s">
        <v>484</v>
      </c>
      <c r="B44" s="544"/>
      <c r="C44" s="544"/>
      <c r="D44" s="620">
        <v>0</v>
      </c>
      <c r="E44" s="494">
        <v>7669</v>
      </c>
      <c r="F44" s="621">
        <v>193031</v>
      </c>
      <c r="G44" s="542">
        <f t="shared" si="5"/>
        <v>24.170295996870518</v>
      </c>
      <c r="H44" s="543" t="s">
        <v>259</v>
      </c>
      <c r="Z44" s="68"/>
      <c r="AA44" s="43"/>
      <c r="AB44" s="43"/>
      <c r="AC44" s="43"/>
    </row>
    <row r="45" spans="1:29" ht="16.5">
      <c r="A45" s="525" t="s">
        <v>561</v>
      </c>
      <c r="B45" s="69"/>
      <c r="C45" s="544"/>
      <c r="D45" s="620">
        <v>6211275</v>
      </c>
      <c r="E45" s="494">
        <v>5256079</v>
      </c>
      <c r="F45" s="621">
        <v>8245729</v>
      </c>
      <c r="G45" s="542">
        <f t="shared" si="5"/>
        <v>0.56879852833262201</v>
      </c>
      <c r="H45" s="543">
        <f t="shared" ref="H45:H63" si="6">IFERROR(+F45/D45-1,"")</f>
        <v>0.3275420907945632</v>
      </c>
    </row>
    <row r="46" spans="1:29">
      <c r="A46" s="2509" t="s">
        <v>486</v>
      </c>
      <c r="B46" s="2511"/>
      <c r="C46" s="2511"/>
      <c r="D46" s="539">
        <v>174671248</v>
      </c>
      <c r="E46" s="540">
        <v>170005995</v>
      </c>
      <c r="F46" s="541">
        <v>171804921</v>
      </c>
      <c r="G46" s="576">
        <f t="shared" si="5"/>
        <v>1.0581544492004546E-2</v>
      </c>
      <c r="H46" s="577">
        <f t="shared" si="6"/>
        <v>-1.640983867018575E-2</v>
      </c>
    </row>
    <row r="47" spans="1:29">
      <c r="A47" s="44"/>
      <c r="B47" s="46"/>
      <c r="C47" s="46"/>
      <c r="D47" s="499"/>
      <c r="E47" s="529"/>
      <c r="F47" s="530"/>
      <c r="G47" s="531" t="str">
        <f t="shared" si="5"/>
        <v/>
      </c>
      <c r="H47" s="532" t="str">
        <f t="shared" si="6"/>
        <v/>
      </c>
    </row>
    <row r="48" spans="1:29">
      <c r="A48" s="525" t="s">
        <v>60</v>
      </c>
      <c r="B48" s="526"/>
      <c r="C48" s="526"/>
      <c r="D48" s="620">
        <v>20140022</v>
      </c>
      <c r="E48" s="494">
        <v>23121902</v>
      </c>
      <c r="F48" s="621">
        <v>21777751</v>
      </c>
      <c r="G48" s="542">
        <f t="shared" si="5"/>
        <v>-5.8133236616953021E-2</v>
      </c>
      <c r="H48" s="543">
        <f t="shared" si="6"/>
        <v>8.1317140567175095E-2</v>
      </c>
    </row>
    <row r="49" spans="1:8">
      <c r="A49" s="605" t="s">
        <v>487</v>
      </c>
      <c r="B49" s="606"/>
      <c r="C49" s="607"/>
      <c r="D49" s="617">
        <v>11882984</v>
      </c>
      <c r="E49" s="597">
        <v>11882984</v>
      </c>
      <c r="F49" s="618">
        <v>12679794</v>
      </c>
      <c r="G49" s="531">
        <f t="shared" si="5"/>
        <v>6.7054706124320296E-2</v>
      </c>
      <c r="H49" s="532">
        <f t="shared" si="6"/>
        <v>6.7054706124320296E-2</v>
      </c>
    </row>
    <row r="50" spans="1:8">
      <c r="A50" s="2512" t="s">
        <v>490</v>
      </c>
      <c r="B50" s="2513"/>
      <c r="C50" s="2513"/>
      <c r="D50" s="617">
        <v>7297648</v>
      </c>
      <c r="E50" s="597">
        <v>6540665</v>
      </c>
      <c r="F50" s="618">
        <v>6820019</v>
      </c>
      <c r="G50" s="531">
        <f t="shared" si="5"/>
        <v>4.2710336028523033E-2</v>
      </c>
      <c r="H50" s="532">
        <f t="shared" si="6"/>
        <v>-6.5449717498021309E-2</v>
      </c>
    </row>
    <row r="51" spans="1:8">
      <c r="A51" s="605" t="s">
        <v>562</v>
      </c>
      <c r="B51" s="606"/>
      <c r="C51" s="607"/>
      <c r="D51" s="639">
        <v>-780063</v>
      </c>
      <c r="E51" s="640">
        <v>-549319</v>
      </c>
      <c r="F51" s="641">
        <v>-467041</v>
      </c>
      <c r="G51" s="482">
        <f t="shared" si="5"/>
        <v>-0.1497818207635272</v>
      </c>
      <c r="H51" s="483">
        <f t="shared" si="6"/>
        <v>-0.40127784550735002</v>
      </c>
    </row>
    <row r="52" spans="1:8">
      <c r="A52" s="605" t="s">
        <v>381</v>
      </c>
      <c r="B52" s="608"/>
      <c r="C52" s="609"/>
      <c r="D52" s="639">
        <v>1739453</v>
      </c>
      <c r="E52" s="640">
        <v>5247572</v>
      </c>
      <c r="F52" s="641">
        <v>2744979</v>
      </c>
      <c r="G52" s="482">
        <f t="shared" si="5"/>
        <v>-0.47690493813138723</v>
      </c>
      <c r="H52" s="483">
        <f t="shared" si="6"/>
        <v>0.57807023242364131</v>
      </c>
    </row>
    <row r="53" spans="1:8">
      <c r="A53" s="516"/>
      <c r="B53" s="526"/>
      <c r="C53" s="526"/>
      <c r="D53" s="644"/>
      <c r="E53" s="645"/>
      <c r="F53" s="646"/>
      <c r="G53" s="531" t="str">
        <f t="shared" si="5"/>
        <v/>
      </c>
      <c r="H53" s="532" t="str">
        <f t="shared" si="6"/>
        <v/>
      </c>
    </row>
    <row r="54" spans="1:8">
      <c r="A54" s="516" t="s">
        <v>55</v>
      </c>
      <c r="B54" s="526"/>
      <c r="C54" s="526"/>
      <c r="D54" s="617">
        <v>134483</v>
      </c>
      <c r="E54" s="597">
        <v>150335</v>
      </c>
      <c r="F54" s="618">
        <v>151273</v>
      </c>
      <c r="G54" s="531">
        <f t="shared" si="5"/>
        <v>6.2393986762896425E-3</v>
      </c>
      <c r="H54" s="532">
        <f t="shared" si="6"/>
        <v>0.12484849386167762</v>
      </c>
    </row>
    <row r="55" spans="1:8">
      <c r="A55" s="2509"/>
      <c r="B55" s="2511"/>
      <c r="C55" s="2511"/>
      <c r="D55" s="620"/>
      <c r="E55" s="494"/>
      <c r="F55" s="621"/>
      <c r="G55" s="542" t="str">
        <f t="shared" si="5"/>
        <v/>
      </c>
      <c r="H55" s="543" t="str">
        <f t="shared" si="6"/>
        <v/>
      </c>
    </row>
    <row r="56" spans="1:8">
      <c r="A56" s="2509" t="s">
        <v>492</v>
      </c>
      <c r="B56" s="2510"/>
      <c r="C56" s="2511"/>
      <c r="D56" s="620">
        <v>20274505</v>
      </c>
      <c r="E56" s="494">
        <v>23272237</v>
      </c>
      <c r="F56" s="621">
        <v>21929024</v>
      </c>
      <c r="G56" s="542">
        <f t="shared" si="5"/>
        <v>-5.7717399491935439E-2</v>
      </c>
      <c r="H56" s="543">
        <f t="shared" si="6"/>
        <v>8.1605888775089674E-2</v>
      </c>
    </row>
    <row r="57" spans="1:8">
      <c r="A57" s="610"/>
      <c r="B57" s="585"/>
      <c r="C57" s="568"/>
      <c r="D57" s="617"/>
      <c r="E57" s="597"/>
      <c r="F57" s="618"/>
      <c r="G57" s="531" t="str">
        <f t="shared" si="5"/>
        <v/>
      </c>
      <c r="H57" s="532" t="str">
        <f t="shared" si="6"/>
        <v/>
      </c>
    </row>
    <row r="58" spans="1:8">
      <c r="A58" s="2516" t="s">
        <v>493</v>
      </c>
      <c r="B58" s="2517"/>
      <c r="C58" s="2518"/>
      <c r="D58" s="620">
        <v>194945753</v>
      </c>
      <c r="E58" s="494">
        <v>193278232</v>
      </c>
      <c r="F58" s="621">
        <v>193733945</v>
      </c>
      <c r="G58" s="542">
        <f t="shared" si="5"/>
        <v>2.3578081984938493E-3</v>
      </c>
      <c r="H58" s="543">
        <f t="shared" si="6"/>
        <v>-6.2161292634058674E-3</v>
      </c>
    </row>
    <row r="59" spans="1:8">
      <c r="A59" s="516"/>
      <c r="B59" s="526"/>
      <c r="C59" s="526"/>
      <c r="D59" s="617"/>
      <c r="E59" s="597"/>
      <c r="F59" s="618"/>
      <c r="G59" s="531" t="str">
        <f t="shared" si="5"/>
        <v/>
      </c>
      <c r="H59" s="532" t="str">
        <f t="shared" si="6"/>
        <v/>
      </c>
    </row>
    <row r="60" spans="1:8">
      <c r="A60" s="525" t="s">
        <v>272</v>
      </c>
      <c r="B60" s="544"/>
      <c r="C60" s="544"/>
      <c r="D60" s="620">
        <v>131406579</v>
      </c>
      <c r="E60" s="494">
        <v>137999722</v>
      </c>
      <c r="F60" s="621">
        <v>142247161</v>
      </c>
      <c r="G60" s="542">
        <f t="shared" si="5"/>
        <v>3.0778605481538657E-2</v>
      </c>
      <c r="H60" s="543">
        <f t="shared" si="6"/>
        <v>8.2496493573582796E-2</v>
      </c>
    </row>
    <row r="61" spans="1:8">
      <c r="A61" s="516" t="s">
        <v>494</v>
      </c>
      <c r="B61" s="526"/>
      <c r="C61" s="526"/>
      <c r="D61" s="617">
        <v>19638213</v>
      </c>
      <c r="E61" s="597">
        <v>19737892</v>
      </c>
      <c r="F61" s="618">
        <v>17932260</v>
      </c>
      <c r="G61" s="531">
        <f t="shared" si="5"/>
        <v>-9.1480488392580162E-2</v>
      </c>
      <c r="H61" s="532">
        <f t="shared" si="6"/>
        <v>-8.6869054735275508E-2</v>
      </c>
    </row>
    <row r="62" spans="1:8">
      <c r="A62" s="516" t="s">
        <v>495</v>
      </c>
      <c r="B62" s="526"/>
      <c r="C62" s="526"/>
      <c r="D62" s="617">
        <v>70893784</v>
      </c>
      <c r="E62" s="597">
        <v>75276664</v>
      </c>
      <c r="F62" s="618">
        <v>76157911</v>
      </c>
      <c r="G62" s="531">
        <f t="shared" si="5"/>
        <v>1.1706775422460236E-2</v>
      </c>
      <c r="H62" s="532">
        <f t="shared" si="6"/>
        <v>7.4253717363993443E-2</v>
      </c>
    </row>
    <row r="63" spans="1:8" ht="14.5" thickBot="1">
      <c r="A63" s="912" t="s">
        <v>496</v>
      </c>
      <c r="B63" s="913"/>
      <c r="C63" s="913"/>
      <c r="D63" s="914">
        <v>40874582</v>
      </c>
      <c r="E63" s="915">
        <v>42985166</v>
      </c>
      <c r="F63" s="916">
        <v>48156990</v>
      </c>
      <c r="G63" s="917">
        <f t="shared" si="5"/>
        <v>0.12031648313280918</v>
      </c>
      <c r="H63" s="918">
        <f t="shared" si="6"/>
        <v>0.17816470881586022</v>
      </c>
    </row>
    <row r="64" spans="1:8" ht="14.15" customHeight="1">
      <c r="A64" s="46"/>
      <c r="B64" s="106"/>
      <c r="C64" s="106"/>
      <c r="D64" s="647"/>
      <c r="E64" s="647"/>
      <c r="F64" s="647"/>
      <c r="G64" s="648"/>
      <c r="H64" s="648"/>
    </row>
    <row r="65" spans="1:8" ht="15" customHeight="1">
      <c r="A65" s="2542" t="s">
        <v>563</v>
      </c>
      <c r="B65" s="2542"/>
      <c r="C65" s="2542"/>
      <c r="D65" s="2542"/>
      <c r="E65" s="2542"/>
      <c r="F65" s="2542"/>
      <c r="G65" s="2542"/>
      <c r="H65" s="2542"/>
    </row>
    <row r="66" spans="1:8" ht="15" customHeight="1">
      <c r="A66" s="2541" t="s">
        <v>564</v>
      </c>
      <c r="B66" s="2541"/>
      <c r="C66" s="2541"/>
      <c r="D66" s="2541"/>
      <c r="E66" s="2541"/>
      <c r="F66" s="2541"/>
      <c r="G66" s="2541"/>
      <c r="H66" s="2541"/>
    </row>
    <row r="67" spans="1:8" ht="13.5" customHeight="1">
      <c r="A67" s="2530" t="s">
        <v>565</v>
      </c>
      <c r="B67" s="2530"/>
      <c r="C67" s="2530"/>
      <c r="D67" s="2530"/>
      <c r="E67" s="2530"/>
      <c r="F67" s="2530"/>
      <c r="G67" s="2530"/>
      <c r="H67" s="2530"/>
    </row>
  </sheetData>
  <mergeCells count="37">
    <mergeCell ref="Z34:AC34"/>
    <mergeCell ref="Z35:AC37"/>
    <mergeCell ref="Z39:AC41"/>
    <mergeCell ref="Z1:AC1"/>
    <mergeCell ref="Z2:AC2"/>
    <mergeCell ref="A67:H67"/>
    <mergeCell ref="R5:S5"/>
    <mergeCell ref="Z33:AC33"/>
    <mergeCell ref="Z38:AC38"/>
    <mergeCell ref="A7:C7"/>
    <mergeCell ref="O5:Q5"/>
    <mergeCell ref="A6:C6"/>
    <mergeCell ref="A46:C46"/>
    <mergeCell ref="A66:H66"/>
    <mergeCell ref="A65:H65"/>
    <mergeCell ref="AA5:AC5"/>
    <mergeCell ref="L6:N6"/>
    <mergeCell ref="A58:C58"/>
    <mergeCell ref="L16:N16"/>
    <mergeCell ref="A55:C55"/>
    <mergeCell ref="A4:C4"/>
    <mergeCell ref="A1:H1"/>
    <mergeCell ref="A2:H2"/>
    <mergeCell ref="A3:H3"/>
    <mergeCell ref="L14:N14"/>
    <mergeCell ref="A56:C56"/>
    <mergeCell ref="A50:C50"/>
    <mergeCell ref="T5:U5"/>
    <mergeCell ref="Z43:AC43"/>
    <mergeCell ref="L43:S43"/>
    <mergeCell ref="A32:C32"/>
    <mergeCell ref="A30:C30"/>
    <mergeCell ref="A11:C11"/>
    <mergeCell ref="Z42:AC42"/>
    <mergeCell ref="Z31:AC32"/>
    <mergeCell ref="G5:H5"/>
    <mergeCell ref="D5:F5"/>
  </mergeCells>
  <hyperlinks>
    <hyperlink ref="L4" location="Index!A1" display="Back to index" xr:uid="{8CD395BB-B71E-4575-8108-435AC604C11C}"/>
    <hyperlink ref="A4" location="Index!A1" display="Back to index" xr:uid="{477813FB-2D03-48EB-8EB3-EC8ADD8E641C}"/>
    <hyperlink ref="Z4" location="Index!A1" display="Back to index" xr:uid="{D784886A-6267-4922-A49B-F335892CFCD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A1:J68"/>
  <sheetViews>
    <sheetView showGridLines="0" topLeftCell="A43" zoomScale="85" zoomScaleNormal="85" workbookViewId="0">
      <pane xSplit="1" topLeftCell="B1" activePane="topRight" state="frozen"/>
      <selection pane="topRight" activeCell="A53" sqref="A53:E53"/>
    </sheetView>
  </sheetViews>
  <sheetFormatPr baseColWidth="10" defaultColWidth="11.453125" defaultRowHeight="14.5"/>
  <cols>
    <col min="1" max="1" width="67.453125" style="5" customWidth="1"/>
    <col min="2" max="2" width="14.453125" style="5" customWidth="1"/>
    <col min="3" max="3" width="15.453125" style="5" bestFit="1" customWidth="1"/>
    <col min="4" max="4" width="14.6328125" style="5" bestFit="1" customWidth="1"/>
    <col min="5" max="6" width="13.54296875" style="5" customWidth="1"/>
    <col min="7" max="7" width="16.453125" hidden="1" customWidth="1"/>
    <col min="8" max="8" width="14.6328125" hidden="1" customWidth="1"/>
    <col min="9" max="9" width="20.36328125" hidden="1" customWidth="1"/>
    <col min="10" max="16384" width="11.453125" style="1254"/>
  </cols>
  <sheetData>
    <row r="1" spans="1:9" s="1253" customFormat="1">
      <c r="A1" s="16" t="s">
        <v>38</v>
      </c>
      <c r="B1" s="2323" t="s">
        <v>39</v>
      </c>
      <c r="C1" s="2324"/>
      <c r="D1" s="2329"/>
      <c r="E1" s="2323" t="s">
        <v>40</v>
      </c>
      <c r="F1" s="2329"/>
      <c r="G1" s="2323" t="s">
        <v>41</v>
      </c>
      <c r="H1" s="2324"/>
      <c r="I1" s="2327" t="s">
        <v>40</v>
      </c>
    </row>
    <row r="2" spans="1:9" s="1253" customFormat="1">
      <c r="A2" s="97" t="s">
        <v>42</v>
      </c>
      <c r="B2" s="2325"/>
      <c r="C2" s="2330"/>
      <c r="D2" s="2331"/>
      <c r="E2" s="2325"/>
      <c r="F2" s="2331"/>
      <c r="G2" s="2325"/>
      <c r="H2" s="2326"/>
      <c r="I2" s="2328"/>
    </row>
    <row r="3" spans="1:9" s="1253" customFormat="1" ht="15" thickBot="1">
      <c r="A3" s="681" t="s">
        <v>43</v>
      </c>
      <c r="B3" s="682" t="s">
        <v>694</v>
      </c>
      <c r="C3" s="683" t="s">
        <v>603</v>
      </c>
      <c r="D3" s="684" t="s">
        <v>695</v>
      </c>
      <c r="E3" s="685" t="s">
        <v>44</v>
      </c>
      <c r="F3" s="686" t="s">
        <v>45</v>
      </c>
      <c r="G3" s="687" t="s">
        <v>334</v>
      </c>
      <c r="H3" s="1258" t="s">
        <v>335</v>
      </c>
      <c r="I3" s="257" t="str">
        <f>H3 &amp;" / "&amp;G3</f>
        <v>Dec 22 / Dec 21</v>
      </c>
    </row>
    <row r="4" spans="1:9" s="1253" customFormat="1">
      <c r="A4" s="688" t="s">
        <v>46</v>
      </c>
      <c r="B4" s="689">
        <v>2431707</v>
      </c>
      <c r="C4" s="690">
        <v>3134778</v>
      </c>
      <c r="D4" s="691">
        <v>3132089</v>
      </c>
      <c r="E4" s="148">
        <v>-8.5779599065707369E-4</v>
      </c>
      <c r="F4" s="149">
        <v>0.28802071960149805</v>
      </c>
      <c r="G4" s="692">
        <v>9359604</v>
      </c>
      <c r="H4" s="1269">
        <v>11518095</v>
      </c>
      <c r="I4" s="1265">
        <v>0.23061776972615508</v>
      </c>
    </row>
    <row r="5" spans="1:9">
      <c r="A5" s="29" t="s">
        <v>47</v>
      </c>
      <c r="B5" s="73">
        <v>-257590</v>
      </c>
      <c r="C5" s="74">
        <v>-730681</v>
      </c>
      <c r="D5" s="75">
        <v>-726998</v>
      </c>
      <c r="E5" s="150">
        <v>-5.0405033112945318E-3</v>
      </c>
      <c r="F5" s="151">
        <v>1.8223067665670252</v>
      </c>
      <c r="G5" s="263">
        <v>-1212223</v>
      </c>
      <c r="H5" s="1270">
        <v>-1811538</v>
      </c>
      <c r="I5" s="1265">
        <v>0.49439335831773529</v>
      </c>
    </row>
    <row r="6" spans="1:9" ht="28">
      <c r="A6" s="37" t="s">
        <v>48</v>
      </c>
      <c r="B6" s="76">
        <v>2174117</v>
      </c>
      <c r="C6" s="77">
        <v>2404097</v>
      </c>
      <c r="D6" s="78">
        <v>2405091</v>
      </c>
      <c r="E6" s="152">
        <v>4.134608545329078E-4</v>
      </c>
      <c r="F6" s="153">
        <v>0.10623807274401516</v>
      </c>
      <c r="G6" s="264">
        <v>8147381</v>
      </c>
      <c r="H6" s="1271">
        <v>9706557</v>
      </c>
      <c r="I6" s="1266">
        <v>0.19137143580249899</v>
      </c>
    </row>
    <row r="7" spans="1:9">
      <c r="A7" s="25" t="s">
        <v>49</v>
      </c>
      <c r="B7" s="73">
        <v>1239398</v>
      </c>
      <c r="C7" s="74">
        <v>1338227</v>
      </c>
      <c r="D7" s="75">
        <v>1328064</v>
      </c>
      <c r="E7" s="150">
        <v>-7.5943767387745128E-3</v>
      </c>
      <c r="F7" s="151">
        <v>7.1539570017056672E-2</v>
      </c>
      <c r="G7" s="263">
        <v>4929717</v>
      </c>
      <c r="H7" s="1270">
        <v>5108349</v>
      </c>
      <c r="I7" s="1265">
        <v>3.6235751464029277E-2</v>
      </c>
    </row>
    <row r="8" spans="1:9">
      <c r="A8" s="25" t="s">
        <v>50</v>
      </c>
      <c r="B8" s="73">
        <v>206667</v>
      </c>
      <c r="C8" s="74">
        <v>211594</v>
      </c>
      <c r="D8" s="75">
        <v>296341</v>
      </c>
      <c r="E8" s="150">
        <v>0.40051702789304044</v>
      </c>
      <c r="F8" s="151">
        <v>0.43390575176491653</v>
      </c>
      <c r="G8" s="263">
        <v>-3721</v>
      </c>
      <c r="H8" s="1270">
        <v>661598</v>
      </c>
      <c r="I8" s="1265" t="s">
        <v>259</v>
      </c>
    </row>
    <row r="9" spans="1:9">
      <c r="A9" s="25" t="s">
        <v>51</v>
      </c>
      <c r="B9" s="73">
        <v>-1874519</v>
      </c>
      <c r="C9" s="74">
        <v>-2398955</v>
      </c>
      <c r="D9" s="75">
        <v>-2121697</v>
      </c>
      <c r="E9" s="150">
        <v>-0.11557448972573475</v>
      </c>
      <c r="F9" s="151">
        <v>0.13186209368910104</v>
      </c>
      <c r="G9" s="263">
        <v>-7740561</v>
      </c>
      <c r="H9" s="1270">
        <v>-8620615</v>
      </c>
      <c r="I9" s="1265">
        <v>0.1136938265844039</v>
      </c>
    </row>
    <row r="10" spans="1:9">
      <c r="A10" s="30" t="s">
        <v>52</v>
      </c>
      <c r="B10" s="76">
        <v>1745663</v>
      </c>
      <c r="C10" s="77">
        <v>1554963</v>
      </c>
      <c r="D10" s="78">
        <v>1907799</v>
      </c>
      <c r="E10" s="152">
        <v>0.22690957919899057</v>
      </c>
      <c r="F10" s="153">
        <v>9.2879324359856394E-2</v>
      </c>
      <c r="G10" s="264">
        <v>5332816</v>
      </c>
      <c r="H10" s="1271">
        <v>6855889</v>
      </c>
      <c r="I10" s="1266">
        <v>0.2856038910774345</v>
      </c>
    </row>
    <row r="11" spans="1:9">
      <c r="A11" s="25" t="s">
        <v>53</v>
      </c>
      <c r="B11" s="73">
        <v>-546000</v>
      </c>
      <c r="C11" s="74">
        <v>-476236</v>
      </c>
      <c r="D11" s="75">
        <v>-493466</v>
      </c>
      <c r="E11" s="150">
        <v>3.617954123585785E-2</v>
      </c>
      <c r="F11" s="151">
        <v>-9.6216117216117211E-2</v>
      </c>
      <c r="G11" s="263">
        <v>-1660987</v>
      </c>
      <c r="H11" s="1270">
        <v>-2110501</v>
      </c>
      <c r="I11" s="1265">
        <v>0.27063065514660861</v>
      </c>
    </row>
    <row r="12" spans="1:9">
      <c r="A12" s="31" t="s">
        <v>54</v>
      </c>
      <c r="B12" s="76">
        <v>1199663</v>
      </c>
      <c r="C12" s="77">
        <v>1078727</v>
      </c>
      <c r="D12" s="78">
        <v>1414333</v>
      </c>
      <c r="E12" s="152">
        <v>0.31111300634915046</v>
      </c>
      <c r="F12" s="153">
        <v>0.17894191952239921</v>
      </c>
      <c r="G12" s="264">
        <v>3671829</v>
      </c>
      <c r="H12" s="1271">
        <v>4745388</v>
      </c>
      <c r="I12" s="1266">
        <v>0.29237717769536653</v>
      </c>
    </row>
    <row r="13" spans="1:9">
      <c r="A13" s="25" t="s">
        <v>55</v>
      </c>
      <c r="B13" s="73">
        <v>27786</v>
      </c>
      <c r="C13" s="74">
        <v>24231</v>
      </c>
      <c r="D13" s="75">
        <v>30060</v>
      </c>
      <c r="E13" s="150">
        <v>0.24055961371796458</v>
      </c>
      <c r="F13" s="151">
        <v>8.1839775426473763E-2</v>
      </c>
      <c r="G13" s="263">
        <v>87247</v>
      </c>
      <c r="H13" s="1270">
        <v>112292</v>
      </c>
      <c r="I13" s="1265">
        <v>0.28705858081080154</v>
      </c>
    </row>
    <row r="14" spans="1:9">
      <c r="A14" s="31" t="s">
        <v>56</v>
      </c>
      <c r="B14" s="76">
        <v>1171877</v>
      </c>
      <c r="C14" s="77">
        <v>1054496</v>
      </c>
      <c r="D14" s="78">
        <v>1384273</v>
      </c>
      <c r="E14" s="152">
        <v>0.31273423512275056</v>
      </c>
      <c r="F14" s="153">
        <v>0.1812442773431</v>
      </c>
      <c r="G14" s="264">
        <v>3584582</v>
      </c>
      <c r="H14" s="1271">
        <v>4633096</v>
      </c>
      <c r="I14" s="1266">
        <v>0.29250662978277525</v>
      </c>
    </row>
    <row r="15" spans="1:9" ht="15" thickBot="1">
      <c r="A15" s="693" t="s">
        <v>57</v>
      </c>
      <c r="B15" s="694">
        <v>14.692268969158444</v>
      </c>
      <c r="C15" s="695">
        <v>13.220618596407048</v>
      </c>
      <c r="D15" s="696">
        <v>17.355158641004017</v>
      </c>
      <c r="E15" s="697">
        <v>0.31273423512275045</v>
      </c>
      <c r="F15" s="698">
        <v>0.18124427734309984</v>
      </c>
      <c r="G15" s="699">
        <v>44.941271896285969</v>
      </c>
      <c r="H15" s="1272">
        <v>58.086891876819926</v>
      </c>
      <c r="I15" s="1267">
        <v>0.2925066297827752</v>
      </c>
    </row>
    <row r="16" spans="1:9">
      <c r="A16" s="39" t="s">
        <v>58</v>
      </c>
      <c r="B16" s="79">
        <v>144621513</v>
      </c>
      <c r="C16" s="80">
        <v>148626374</v>
      </c>
      <c r="D16" s="75">
        <v>145165713</v>
      </c>
      <c r="E16" s="150">
        <v>-2.3284299460874958E-2</v>
      </c>
      <c r="F16" s="151">
        <v>3.7629256444025724E-3</v>
      </c>
      <c r="G16" s="700">
        <v>147597412</v>
      </c>
      <c r="H16" s="1269">
        <v>148626374</v>
      </c>
      <c r="I16" s="1268">
        <v>6.9714094986977147E-3</v>
      </c>
    </row>
    <row r="17" spans="1:10">
      <c r="A17" s="39" t="s">
        <v>59</v>
      </c>
      <c r="B17" s="79">
        <v>147915964</v>
      </c>
      <c r="C17" s="80">
        <v>147020787</v>
      </c>
      <c r="D17" s="75">
        <v>148623300</v>
      </c>
      <c r="E17" s="150">
        <v>1.0899907643672184E-2</v>
      </c>
      <c r="F17" s="151">
        <v>4.7820125757352333E-3</v>
      </c>
      <c r="G17" s="265">
        <v>149596545.19144967</v>
      </c>
      <c r="H17" s="1270">
        <v>147020787</v>
      </c>
      <c r="I17" s="258">
        <v>-1.7218032596630392E-2</v>
      </c>
    </row>
    <row r="18" spans="1:10" ht="15" thickBot="1">
      <c r="A18" s="701" t="s">
        <v>60</v>
      </c>
      <c r="B18" s="702">
        <v>26818054</v>
      </c>
      <c r="C18" s="703">
        <v>28997731</v>
      </c>
      <c r="D18" s="704">
        <v>30359898</v>
      </c>
      <c r="E18" s="705">
        <v>4.6974951247047571E-2</v>
      </c>
      <c r="F18" s="706">
        <v>0.13206938877817159</v>
      </c>
      <c r="G18" s="707">
        <v>26496767</v>
      </c>
      <c r="H18" s="1273">
        <v>28988140</v>
      </c>
      <c r="I18" s="259">
        <v>9.40255465883819E-2</v>
      </c>
    </row>
    <row r="19" spans="1:10">
      <c r="A19" s="32" t="s">
        <v>61</v>
      </c>
      <c r="B19" s="79"/>
      <c r="C19" s="80"/>
      <c r="D19" s="81"/>
      <c r="E19" s="154"/>
      <c r="F19" s="155"/>
      <c r="G19" s="700"/>
      <c r="H19" s="1274"/>
      <c r="I19" s="258"/>
    </row>
    <row r="20" spans="1:10" s="1255" customFormat="1">
      <c r="A20" s="39" t="s">
        <v>62</v>
      </c>
      <c r="B20" s="82">
        <v>4.4587594766474822E-2</v>
      </c>
      <c r="C20" s="83">
        <v>5.7499147884157352E-2</v>
      </c>
      <c r="D20" s="84">
        <v>5.8443407206486907E-2</v>
      </c>
      <c r="E20" s="154" t="s">
        <v>666</v>
      </c>
      <c r="F20" s="155" t="s">
        <v>881</v>
      </c>
      <c r="G20" s="266">
        <v>4.10214806260049E-2</v>
      </c>
      <c r="H20" s="1259">
        <v>5.0681914184667665E-2</v>
      </c>
      <c r="I20" s="1281" t="s">
        <v>657</v>
      </c>
    </row>
    <row r="21" spans="1:10">
      <c r="A21" s="39" t="s">
        <v>63</v>
      </c>
      <c r="B21" s="82">
        <v>4.0054152016763954E-2</v>
      </c>
      <c r="C21" s="83">
        <v>4.4544074901169288E-2</v>
      </c>
      <c r="D21" s="84">
        <v>4.5361404018428149E-2</v>
      </c>
      <c r="E21" s="154" t="s">
        <v>666</v>
      </c>
      <c r="F21" s="155" t="s">
        <v>882</v>
      </c>
      <c r="G21" s="266">
        <v>3.5708522694355489E-2</v>
      </c>
      <c r="H21" s="1259">
        <v>4.2710785846321396E-2</v>
      </c>
      <c r="I21" s="1281" t="s">
        <v>659</v>
      </c>
    </row>
    <row r="22" spans="1:10">
      <c r="A22" s="39" t="s">
        <v>64</v>
      </c>
      <c r="B22" s="82">
        <v>1.3228749357110431E-2</v>
      </c>
      <c r="C22" s="83">
        <v>2.3478858157903792E-2</v>
      </c>
      <c r="D22" s="84">
        <v>2.6071520653167396E-2</v>
      </c>
      <c r="E22" s="154" t="s">
        <v>665</v>
      </c>
      <c r="F22" s="155" t="s">
        <v>883</v>
      </c>
      <c r="G22" s="266">
        <v>1.2869287859530048E-2</v>
      </c>
      <c r="H22" s="1259">
        <v>1.83E-2</v>
      </c>
      <c r="I22" s="1281" t="s">
        <v>678</v>
      </c>
    </row>
    <row r="23" spans="1:10">
      <c r="A23" s="39" t="s">
        <v>65</v>
      </c>
      <c r="B23" s="85">
        <v>0.17040868030092304</v>
      </c>
      <c r="C23" s="86">
        <v>0.15289035669056816</v>
      </c>
      <c r="D23" s="87">
        <v>0.18659999999999999</v>
      </c>
      <c r="E23" s="154" t="s">
        <v>884</v>
      </c>
      <c r="F23" s="155" t="s">
        <v>885</v>
      </c>
      <c r="G23" s="267">
        <v>0.13936229861937868</v>
      </c>
      <c r="H23" s="1260">
        <v>0.16700382741916053</v>
      </c>
      <c r="I23" s="1281" t="s">
        <v>660</v>
      </c>
    </row>
    <row r="24" spans="1:10" ht="15" thickBot="1">
      <c r="A24" s="693" t="s">
        <v>66</v>
      </c>
      <c r="B24" s="708">
        <v>1.9421312417588519E-2</v>
      </c>
      <c r="C24" s="709">
        <v>1.9353243998526722E-2</v>
      </c>
      <c r="D24" s="710">
        <v>2.3310416947241099E-2</v>
      </c>
      <c r="E24" s="711" t="s">
        <v>662</v>
      </c>
      <c r="F24" s="712" t="s">
        <v>662</v>
      </c>
      <c r="G24" s="713">
        <v>1.4865984124516509E-2</v>
      </c>
      <c r="H24" s="1261">
        <v>1.923955468824368E-2</v>
      </c>
      <c r="I24" s="1281" t="s">
        <v>662</v>
      </c>
    </row>
    <row r="25" spans="1:10">
      <c r="A25" s="38" t="s">
        <v>67</v>
      </c>
      <c r="B25" s="85"/>
      <c r="C25" s="86"/>
      <c r="D25" s="87"/>
      <c r="E25" s="154"/>
      <c r="F25" s="155"/>
      <c r="G25" s="714"/>
      <c r="H25" s="1262"/>
      <c r="I25" s="1282"/>
    </row>
    <row r="26" spans="1:10" s="1255" customFormat="1" ht="16.5">
      <c r="A26" s="25" t="s">
        <v>68</v>
      </c>
      <c r="B26" s="82">
        <v>4.060944238634815E-2</v>
      </c>
      <c r="C26" s="83">
        <v>3.9964266369036223E-2</v>
      </c>
      <c r="D26" s="84">
        <v>3.9881986457780148E-2</v>
      </c>
      <c r="E26" s="154" t="s">
        <v>886</v>
      </c>
      <c r="F26" s="155" t="s">
        <v>887</v>
      </c>
      <c r="G26" s="266">
        <v>3.7610808514718402E-2</v>
      </c>
      <c r="H26" s="1259">
        <v>3.9964266369036223E-2</v>
      </c>
      <c r="I26" s="1281" t="s">
        <v>663</v>
      </c>
      <c r="J26" s="1256"/>
    </row>
    <row r="27" spans="1:10">
      <c r="A27" s="39" t="s">
        <v>69</v>
      </c>
      <c r="B27" s="82">
        <v>3.0599999999999999E-2</v>
      </c>
      <c r="C27" s="83">
        <v>3.1099999999999999E-2</v>
      </c>
      <c r="D27" s="84">
        <v>3.0200000000000001E-2</v>
      </c>
      <c r="E27" s="154" t="s">
        <v>888</v>
      </c>
      <c r="F27" s="155" t="s">
        <v>889</v>
      </c>
      <c r="G27" s="266">
        <v>2.8480657644000637E-2</v>
      </c>
      <c r="H27" s="1259">
        <v>3.1087760872842287E-2</v>
      </c>
      <c r="I27" s="1281" t="s">
        <v>665</v>
      </c>
    </row>
    <row r="28" spans="1:10" ht="16.5">
      <c r="A28" s="39" t="s">
        <v>70</v>
      </c>
      <c r="B28" s="82">
        <v>5.2461579488523258E-2</v>
      </c>
      <c r="C28" s="83">
        <v>5.4085232544258934E-2</v>
      </c>
      <c r="D28" s="84">
        <v>5.4493343066485678E-2</v>
      </c>
      <c r="E28" s="154" t="s">
        <v>890</v>
      </c>
      <c r="F28" s="155" t="s">
        <v>891</v>
      </c>
      <c r="G28" s="266">
        <v>4.980303448681065E-2</v>
      </c>
      <c r="H28" s="1259">
        <v>5.4085232544258934E-2</v>
      </c>
      <c r="I28" s="1281" t="s">
        <v>667</v>
      </c>
    </row>
    <row r="29" spans="1:10" ht="16.5">
      <c r="A29" s="39" t="s">
        <v>71</v>
      </c>
      <c r="B29" s="82">
        <v>7.1245278702069727E-3</v>
      </c>
      <c r="C29" s="83">
        <v>1.9664908194557715E-2</v>
      </c>
      <c r="D29" s="84">
        <v>2.0032223449348539E-2</v>
      </c>
      <c r="E29" s="154" t="s">
        <v>664</v>
      </c>
      <c r="F29" s="155" t="s">
        <v>883</v>
      </c>
      <c r="G29" s="266">
        <v>8.2130369602957543E-3</v>
      </c>
      <c r="H29" s="1259">
        <v>1.2188536605219206E-2</v>
      </c>
      <c r="I29" s="1281" t="s">
        <v>662</v>
      </c>
    </row>
    <row r="30" spans="1:10">
      <c r="A30" s="39" t="s">
        <v>72</v>
      </c>
      <c r="B30" s="85">
        <v>1.4068422283061857</v>
      </c>
      <c r="C30" s="86">
        <v>1.3253773226590237</v>
      </c>
      <c r="D30" s="87">
        <v>1.3671913121295338</v>
      </c>
      <c r="E30" s="477" t="s">
        <v>892</v>
      </c>
      <c r="F30" s="478" t="s">
        <v>893</v>
      </c>
      <c r="G30" s="267">
        <v>1.5270967409549332</v>
      </c>
      <c r="H30" s="1260">
        <v>1.3253773226590237</v>
      </c>
      <c r="I30" s="1281" t="s">
        <v>668</v>
      </c>
    </row>
    <row r="31" spans="1:10" ht="15" thickBot="1">
      <c r="A31" s="693" t="s">
        <v>73</v>
      </c>
      <c r="B31" s="708">
        <v>1.0890079744850221</v>
      </c>
      <c r="C31" s="709">
        <v>0.97933816442188415</v>
      </c>
      <c r="D31" s="710">
        <v>1.0006048872615294</v>
      </c>
      <c r="E31" s="715" t="s">
        <v>894</v>
      </c>
      <c r="F31" s="712" t="s">
        <v>895</v>
      </c>
      <c r="G31" s="716">
        <v>1.1532498712044772</v>
      </c>
      <c r="H31" s="1263">
        <v>0.97933816442188415</v>
      </c>
      <c r="I31" s="1283" t="s">
        <v>669</v>
      </c>
    </row>
    <row r="32" spans="1:10">
      <c r="A32" s="38" t="s">
        <v>74</v>
      </c>
      <c r="B32" s="85"/>
      <c r="C32" s="86"/>
      <c r="D32" s="87"/>
      <c r="E32" s="154"/>
      <c r="F32" s="155"/>
      <c r="G32" s="714"/>
      <c r="H32" s="1262"/>
      <c r="I32" s="1281"/>
    </row>
    <row r="33" spans="1:9" ht="16.5">
      <c r="A33" s="39" t="s">
        <v>75</v>
      </c>
      <c r="B33" s="85">
        <v>0.47248959764761683</v>
      </c>
      <c r="C33" s="86">
        <v>0.49287960628295807</v>
      </c>
      <c r="D33" s="87">
        <v>0.44285254580776567</v>
      </c>
      <c r="E33" s="154" t="s">
        <v>705</v>
      </c>
      <c r="F33" s="155" t="s">
        <v>706</v>
      </c>
      <c r="G33" s="267">
        <v>0.45914667894887917</v>
      </c>
      <c r="H33" s="1260">
        <v>0.44444400044630461</v>
      </c>
      <c r="I33" s="1281" t="s">
        <v>655</v>
      </c>
    </row>
    <row r="34" spans="1:9" s="1255" customFormat="1" ht="15" thickBot="1">
      <c r="A34" s="693" t="s">
        <v>76</v>
      </c>
      <c r="B34" s="717">
        <v>2.9751005071400452E-2</v>
      </c>
      <c r="C34" s="718">
        <v>3.7634444352187275E-2</v>
      </c>
      <c r="D34" s="719">
        <v>3.4321423261659538E-2</v>
      </c>
      <c r="E34" s="711" t="s">
        <v>896</v>
      </c>
      <c r="F34" s="712" t="s">
        <v>897</v>
      </c>
      <c r="G34" s="713">
        <v>3.1875212993793013E-2</v>
      </c>
      <c r="H34" s="1261">
        <v>3.556377302880364E-2</v>
      </c>
      <c r="I34" s="1281" t="s">
        <v>662</v>
      </c>
    </row>
    <row r="35" spans="1:9">
      <c r="A35" s="38" t="s">
        <v>77</v>
      </c>
      <c r="B35" s="85"/>
      <c r="C35" s="86"/>
      <c r="D35" s="87"/>
      <c r="E35" s="154"/>
      <c r="F35" s="155"/>
      <c r="G35" s="720"/>
      <c r="H35" s="1264"/>
      <c r="I35" s="1282"/>
    </row>
    <row r="36" spans="1:9" ht="16.5">
      <c r="A36" s="39" t="s">
        <v>78</v>
      </c>
      <c r="B36" s="88">
        <v>0.87032916115840964</v>
      </c>
      <c r="C36" s="89">
        <v>0.91150144627249607</v>
      </c>
      <c r="D36" s="90">
        <v>0.93113084287837555</v>
      </c>
      <c r="E36" s="154" t="s">
        <v>670</v>
      </c>
      <c r="F36" s="155" t="s">
        <v>671</v>
      </c>
      <c r="G36" s="267">
        <v>0.87032916115840964</v>
      </c>
      <c r="H36" s="1260">
        <v>0.93113084287837555</v>
      </c>
      <c r="I36" s="1281" t="s">
        <v>671</v>
      </c>
    </row>
    <row r="37" spans="1:9" s="1255" customFormat="1" ht="17" thickBot="1">
      <c r="A37" s="693" t="s">
        <v>79</v>
      </c>
      <c r="B37" s="721">
        <v>0.71519070001277929</v>
      </c>
      <c r="C37" s="722">
        <v>0.63574426546940166</v>
      </c>
      <c r="D37" s="723">
        <v>0.65429444181504637</v>
      </c>
      <c r="E37" s="711" t="s">
        <v>649</v>
      </c>
      <c r="F37" s="712" t="s">
        <v>650</v>
      </c>
      <c r="G37" s="716">
        <v>0.87662013902145963</v>
      </c>
      <c r="H37" s="1263">
        <v>0.67166441315632397</v>
      </c>
      <c r="I37" s="1281" t="s">
        <v>651</v>
      </c>
    </row>
    <row r="38" spans="1:9" s="1255" customFormat="1" ht="16">
      <c r="A38" s="38" t="s">
        <v>80</v>
      </c>
      <c r="B38" s="88"/>
      <c r="C38" s="89"/>
      <c r="D38" s="90"/>
      <c r="E38" s="154"/>
      <c r="F38" s="155"/>
      <c r="G38" s="724"/>
      <c r="H38" s="1275"/>
      <c r="I38" s="1284"/>
    </row>
    <row r="39" spans="1:9" s="1255" customFormat="1" ht="16.5">
      <c r="A39" s="39" t="s">
        <v>81</v>
      </c>
      <c r="B39" s="91">
        <v>0.15791935365406054</v>
      </c>
      <c r="C39" s="92">
        <v>0.14427892467742351</v>
      </c>
      <c r="D39" s="93">
        <v>0.14931296807207844</v>
      </c>
      <c r="E39" s="154" t="s">
        <v>898</v>
      </c>
      <c r="F39" s="155" t="s">
        <v>899</v>
      </c>
      <c r="G39" s="268">
        <v>0.15161071055457467</v>
      </c>
      <c r="H39" s="1276">
        <v>0.14928271280693126</v>
      </c>
      <c r="I39" s="1281" t="s">
        <v>672</v>
      </c>
    </row>
    <row r="40" spans="1:9" s="1255" customFormat="1" ht="16.5">
      <c r="A40" s="39" t="s">
        <v>82</v>
      </c>
      <c r="B40" s="91">
        <v>0.10738977955007797</v>
      </c>
      <c r="C40" s="92">
        <v>0.10015591880503193</v>
      </c>
      <c r="D40" s="93">
        <v>0.10740142022581071</v>
      </c>
      <c r="E40" s="154" t="s">
        <v>900</v>
      </c>
      <c r="F40" s="155" t="s">
        <v>901</v>
      </c>
      <c r="G40" s="268">
        <v>9.937893726601181E-2</v>
      </c>
      <c r="H40" s="1276">
        <v>0.10015591880503193</v>
      </c>
      <c r="I40" s="1281" t="s">
        <v>673</v>
      </c>
    </row>
    <row r="41" spans="1:9" s="1257" customFormat="1" ht="17" thickBot="1">
      <c r="A41" s="693" t="s">
        <v>83</v>
      </c>
      <c r="B41" s="725">
        <v>0.11628521121918055</v>
      </c>
      <c r="C41" s="726">
        <v>0.12588171400141879</v>
      </c>
      <c r="D41" s="727">
        <v>0.11926381531193125</v>
      </c>
      <c r="E41" s="711" t="s">
        <v>902</v>
      </c>
      <c r="F41" s="712" t="s">
        <v>903</v>
      </c>
      <c r="G41" s="728">
        <v>0.11912335924583917</v>
      </c>
      <c r="H41" s="1277">
        <v>0.12588171400141879</v>
      </c>
      <c r="I41" s="1283" t="s">
        <v>674</v>
      </c>
    </row>
    <row r="42" spans="1:9" ht="16">
      <c r="A42" s="38" t="s">
        <v>85</v>
      </c>
      <c r="B42" s="88"/>
      <c r="C42" s="89"/>
      <c r="D42" s="90"/>
      <c r="E42" s="154"/>
      <c r="F42" s="155"/>
      <c r="G42" s="724"/>
      <c r="H42" s="1275"/>
      <c r="I42" s="1285"/>
    </row>
    <row r="43" spans="1:9" ht="16.5">
      <c r="A43" s="39" t="s">
        <v>81</v>
      </c>
      <c r="B43" s="91">
        <v>0.15609999999999999</v>
      </c>
      <c r="C43" s="92">
        <v>0.1469</v>
      </c>
      <c r="D43" s="93">
        <v>0.1479</v>
      </c>
      <c r="E43" s="154" t="s">
        <v>661</v>
      </c>
      <c r="F43" s="155" t="s">
        <v>904</v>
      </c>
      <c r="G43" s="268">
        <v>0.16398917942624749</v>
      </c>
      <c r="H43" s="1276">
        <v>0.14686138279558586</v>
      </c>
      <c r="I43" s="1281" t="s">
        <v>675</v>
      </c>
    </row>
    <row r="44" spans="1:9" s="1255" customFormat="1" ht="16.5">
      <c r="A44" s="39" t="s">
        <v>82</v>
      </c>
      <c r="B44" s="91">
        <v>0.13239999999999999</v>
      </c>
      <c r="C44" s="92">
        <v>0.12379999999999999</v>
      </c>
      <c r="D44" s="93">
        <v>0.12479999999999999</v>
      </c>
      <c r="E44" s="154" t="s">
        <v>661</v>
      </c>
      <c r="F44" s="155" t="s">
        <v>905</v>
      </c>
      <c r="G44" s="268">
        <v>0.13960517141091736</v>
      </c>
      <c r="H44" s="1276">
        <v>0.12384010709316405</v>
      </c>
      <c r="I44" s="1281" t="s">
        <v>676</v>
      </c>
    </row>
    <row r="45" spans="1:9" ht="17" thickBot="1">
      <c r="A45" s="693" t="s">
        <v>86</v>
      </c>
      <c r="B45" s="725">
        <v>0.14910000000000001</v>
      </c>
      <c r="C45" s="726">
        <v>0.161</v>
      </c>
      <c r="D45" s="727">
        <v>0.16250000000000001</v>
      </c>
      <c r="E45" s="711" t="s">
        <v>906</v>
      </c>
      <c r="F45" s="712" t="s">
        <v>907</v>
      </c>
      <c r="G45" s="728">
        <v>0.15235047221273912</v>
      </c>
      <c r="H45" s="1277">
        <v>0.16458984449448522</v>
      </c>
      <c r="I45" s="1281" t="s">
        <v>677</v>
      </c>
    </row>
    <row r="46" spans="1:9" ht="15" thickBot="1">
      <c r="A46" s="26" t="s">
        <v>87</v>
      </c>
      <c r="B46" s="94">
        <v>36202</v>
      </c>
      <c r="C46" s="95">
        <v>36970</v>
      </c>
      <c r="D46" s="96">
        <v>37166</v>
      </c>
      <c r="E46" s="156">
        <v>5.3015958885582748E-3</v>
      </c>
      <c r="F46" s="157">
        <v>2.6628363073863293E-2</v>
      </c>
      <c r="G46" s="260">
        <v>36358</v>
      </c>
      <c r="H46" s="1278">
        <v>36968</v>
      </c>
      <c r="I46" s="261">
        <v>1.6777600528081749E-2</v>
      </c>
    </row>
    <row r="47" spans="1:9">
      <c r="A47" s="729" t="s">
        <v>88</v>
      </c>
      <c r="B47" s="730"/>
      <c r="C47" s="731"/>
      <c r="D47" s="732"/>
      <c r="E47" s="733"/>
      <c r="F47" s="734"/>
      <c r="G47" s="735"/>
      <c r="H47" s="1279"/>
      <c r="I47" s="262"/>
    </row>
    <row r="48" spans="1:9" s="1255" customFormat="1" ht="14.25" customHeight="1">
      <c r="A48" s="10" t="s">
        <v>89</v>
      </c>
      <c r="B48" s="422">
        <v>94382</v>
      </c>
      <c r="C48" s="423">
        <v>94382</v>
      </c>
      <c r="D48" s="424">
        <v>94382</v>
      </c>
      <c r="E48" s="425">
        <v>0</v>
      </c>
      <c r="F48" s="426">
        <v>0</v>
      </c>
      <c r="G48" s="427">
        <v>94382</v>
      </c>
      <c r="H48" s="1280">
        <v>94382</v>
      </c>
      <c r="I48" s="258">
        <v>0</v>
      </c>
    </row>
    <row r="49" spans="1:9" s="1255" customFormat="1" ht="17">
      <c r="A49" s="12" t="s">
        <v>90</v>
      </c>
      <c r="B49" s="422">
        <v>14862.26</v>
      </c>
      <c r="C49" s="423">
        <v>14849</v>
      </c>
      <c r="D49" s="424">
        <v>14886.647000000001</v>
      </c>
      <c r="E49" s="425">
        <v>2.5353222439221668E-3</v>
      </c>
      <c r="F49" s="426">
        <v>1.6408675396608619E-3</v>
      </c>
      <c r="G49" s="427">
        <v>14850.369000000001</v>
      </c>
      <c r="H49" s="1280">
        <v>14849.223</v>
      </c>
      <c r="I49" s="428">
        <v>-7.7169799619136725E-5</v>
      </c>
    </row>
    <row r="50" spans="1:9" ht="15" thickBot="1">
      <c r="A50" s="693" t="s">
        <v>91</v>
      </c>
      <c r="B50" s="702">
        <v>79519.740000000005</v>
      </c>
      <c r="C50" s="736">
        <v>79533</v>
      </c>
      <c r="D50" s="737">
        <v>79495.353000000003</v>
      </c>
      <c r="E50" s="738">
        <v>-4.7335068462139862E-4</v>
      </c>
      <c r="F50" s="739">
        <v>-3.0667856811406047E-4</v>
      </c>
      <c r="G50" s="740">
        <v>79531.630999999994</v>
      </c>
      <c r="H50" s="1278">
        <v>79532.777000000002</v>
      </c>
      <c r="I50" s="429">
        <v>1.4409361226430661E-5</v>
      </c>
    </row>
    <row r="51" spans="1:9">
      <c r="A51" s="11"/>
      <c r="B51" s="11"/>
      <c r="C51" s="11"/>
      <c r="D51" s="11"/>
      <c r="E51" s="11"/>
    </row>
    <row r="52" spans="1:9">
      <c r="A52" s="11" t="s">
        <v>920</v>
      </c>
      <c r="B52" s="11"/>
      <c r="C52" s="11"/>
      <c r="D52" s="11"/>
      <c r="E52" s="11"/>
    </row>
    <row r="53" spans="1:9" ht="18" customHeight="1">
      <c r="A53" s="2332" t="s">
        <v>921</v>
      </c>
      <c r="B53" s="2332"/>
      <c r="C53" s="2332"/>
      <c r="D53" s="2332"/>
      <c r="E53" s="2332"/>
    </row>
    <row r="54" spans="1:9">
      <c r="A54" s="13" t="s">
        <v>922</v>
      </c>
      <c r="B54" s="13"/>
      <c r="C54" s="13"/>
      <c r="D54" s="13"/>
      <c r="E54" s="13"/>
    </row>
    <row r="55" spans="1:9">
      <c r="A55" s="13" t="s">
        <v>923</v>
      </c>
      <c r="B55" s="13"/>
      <c r="C55" s="13"/>
      <c r="D55" s="13"/>
      <c r="E55" s="13"/>
    </row>
    <row r="56" spans="1:9" ht="17.399999999999999" customHeight="1">
      <c r="A56" s="2332" t="s">
        <v>924</v>
      </c>
      <c r="B56" s="2332"/>
      <c r="C56" s="2332"/>
      <c r="D56" s="2332"/>
      <c r="E56" s="2332"/>
    </row>
    <row r="57" spans="1:9" ht="15" customHeight="1">
      <c r="A57" s="13" t="s">
        <v>925</v>
      </c>
      <c r="B57" s="13"/>
      <c r="C57" s="13"/>
      <c r="D57" s="13"/>
      <c r="E57" s="13"/>
    </row>
    <row r="58" spans="1:9" ht="15" customHeight="1">
      <c r="A58" s="13" t="s">
        <v>926</v>
      </c>
      <c r="B58" s="13"/>
      <c r="C58" s="13"/>
      <c r="D58" s="13"/>
      <c r="E58" s="13"/>
    </row>
    <row r="59" spans="1:9" ht="15" customHeight="1">
      <c r="A59" s="13" t="s">
        <v>927</v>
      </c>
      <c r="B59" s="13"/>
      <c r="C59" s="13"/>
      <c r="D59" s="13"/>
      <c r="E59" s="13"/>
    </row>
    <row r="60" spans="1:9" ht="25.75" customHeight="1">
      <c r="A60" s="13" t="s">
        <v>928</v>
      </c>
      <c r="B60" s="13"/>
      <c r="C60" s="13"/>
      <c r="D60" s="13"/>
      <c r="E60" s="13"/>
    </row>
    <row r="61" spans="1:9" ht="14.4" customHeight="1">
      <c r="A61" s="2332" t="s">
        <v>929</v>
      </c>
      <c r="B61" s="2332"/>
      <c r="C61" s="2332"/>
      <c r="D61" s="2332"/>
      <c r="E61" s="2332"/>
    </row>
    <row r="62" spans="1:9" ht="28.4" customHeight="1">
      <c r="A62" s="2332" t="s">
        <v>930</v>
      </c>
      <c r="B62" s="2332"/>
      <c r="C62" s="2332"/>
      <c r="D62" s="2332"/>
      <c r="E62" s="2332"/>
    </row>
    <row r="63" spans="1:9" ht="43.4" customHeight="1">
      <c r="A63" s="2332"/>
      <c r="B63" s="2332"/>
      <c r="C63" s="2332"/>
      <c r="D63" s="2332"/>
      <c r="E63" s="2332"/>
    </row>
    <row r="64" spans="1:9" ht="15" customHeight="1">
      <c r="A64" s="40"/>
      <c r="B64" s="40"/>
      <c r="C64" s="40"/>
      <c r="D64" s="40"/>
      <c r="E64" s="40"/>
    </row>
    <row r="65" spans="1:5" ht="29.25" customHeight="1">
      <c r="A65" s="158"/>
      <c r="B65" s="35"/>
      <c r="C65" s="35"/>
      <c r="D65" s="35"/>
      <c r="E65" s="35"/>
    </row>
    <row r="66" spans="1:5" ht="15" customHeight="1">
      <c r="A66" s="7"/>
      <c r="B66" s="8"/>
      <c r="C66" s="8"/>
      <c r="D66" s="8"/>
      <c r="E66" s="8"/>
    </row>
    <row r="67" spans="1:5" ht="15" customHeight="1">
      <c r="A67" s="7"/>
      <c r="B67" s="8"/>
      <c r="C67" s="8"/>
      <c r="D67" s="8"/>
      <c r="E67" s="8"/>
    </row>
    <row r="68" spans="1:5">
      <c r="A68" s="6"/>
      <c r="B68" s="35"/>
      <c r="C68" s="35"/>
      <c r="D68" s="35"/>
      <c r="E68" s="35"/>
    </row>
  </sheetData>
  <mergeCells count="9">
    <mergeCell ref="G1:H2"/>
    <mergeCell ref="I1:I2"/>
    <mergeCell ref="B1:D2"/>
    <mergeCell ref="E1:F2"/>
    <mergeCell ref="A63:E63"/>
    <mergeCell ref="A53:E53"/>
    <mergeCell ref="A56:E56"/>
    <mergeCell ref="A61:E61"/>
    <mergeCell ref="A62:E62"/>
  </mergeCells>
  <hyperlinks>
    <hyperlink ref="A3" location="Index!A1" display="Back to index" xr:uid="{9F8830D6-DB36-4B11-B8CF-586A519BD59D}"/>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A1:AR65"/>
  <sheetViews>
    <sheetView showGridLines="0" zoomScale="70" zoomScaleNormal="70" workbookViewId="0">
      <selection activeCell="AH14" sqref="AH14"/>
    </sheetView>
  </sheetViews>
  <sheetFormatPr baseColWidth="10" defaultColWidth="11.453125" defaultRowHeight="14"/>
  <cols>
    <col min="1" max="1" width="11.453125" style="41"/>
    <col min="2" max="2" width="35.54296875" style="41" customWidth="1"/>
    <col min="3" max="3" width="25.453125" style="41" customWidth="1"/>
    <col min="4" max="4" width="17.6328125" style="41" customWidth="1"/>
    <col min="5" max="6" width="17.6328125" style="41" bestFit="1" customWidth="1"/>
    <col min="7" max="7" width="9.453125" style="41" bestFit="1" customWidth="1"/>
    <col min="8" max="8" width="9.54296875" style="41" bestFit="1" customWidth="1"/>
    <col min="9" max="11" width="11.453125" style="41"/>
    <col min="12" max="12" width="2.54296875" style="41" customWidth="1"/>
    <col min="13" max="13" width="10.453125" style="41" customWidth="1"/>
    <col min="14" max="14" width="37.54296875" style="41" customWidth="1"/>
    <col min="15" max="15" width="15.453125" style="41" bestFit="1" customWidth="1"/>
    <col min="16" max="17" width="15.90625" style="41" bestFit="1" customWidth="1"/>
    <col min="18" max="19" width="11.54296875" style="41" bestFit="1" customWidth="1"/>
    <col min="20" max="20" width="15.90625" style="41" hidden="1" customWidth="1"/>
    <col min="21" max="21" width="16.36328125" style="41" hidden="1" customWidth="1"/>
    <col min="22" max="22" width="22.54296875" style="41" hidden="1" customWidth="1"/>
    <col min="23" max="23" width="11.54296875" style="41" customWidth="1"/>
    <col min="24" max="26" width="11.453125" style="41"/>
    <col min="27" max="27" width="55.453125" style="41" customWidth="1"/>
    <col min="28" max="30" width="11.54296875" style="41" bestFit="1" customWidth="1"/>
    <col min="31" max="16384" width="11.453125" style="41"/>
  </cols>
  <sheetData>
    <row r="1" spans="1:35" ht="15.5">
      <c r="A1" s="2473" t="s">
        <v>566</v>
      </c>
      <c r="B1" s="2473"/>
      <c r="C1" s="2473"/>
      <c r="D1" s="2473"/>
      <c r="E1" s="2473"/>
      <c r="F1" s="2473"/>
      <c r="G1" s="2473"/>
      <c r="H1" s="2473"/>
      <c r="K1" s="67"/>
      <c r="L1" s="2568" t="s">
        <v>566</v>
      </c>
      <c r="M1" s="2568"/>
      <c r="N1" s="2568"/>
      <c r="O1" s="2568"/>
      <c r="P1" s="2568"/>
      <c r="Q1" s="2568"/>
      <c r="R1" s="2568"/>
      <c r="S1" s="2568"/>
      <c r="T1" s="1494"/>
      <c r="U1" s="1494"/>
      <c r="V1" s="1494"/>
      <c r="W1" s="1494"/>
      <c r="AA1" s="2562" t="s">
        <v>567</v>
      </c>
      <c r="AB1" s="2562"/>
      <c r="AC1" s="2562"/>
      <c r="AD1" s="2562"/>
    </row>
    <row r="2" spans="1:35" ht="16" thickBot="1">
      <c r="A2" s="2473" t="s">
        <v>568</v>
      </c>
      <c r="B2" s="2473"/>
      <c r="C2" s="2473"/>
      <c r="D2" s="2473"/>
      <c r="E2" s="2473"/>
      <c r="F2" s="2473"/>
      <c r="G2" s="2473"/>
      <c r="H2" s="2473"/>
      <c r="K2" s="67"/>
      <c r="M2" s="2568" t="s">
        <v>569</v>
      </c>
      <c r="N2" s="2568"/>
      <c r="O2" s="2568"/>
      <c r="P2" s="2568"/>
      <c r="Q2" s="2568"/>
      <c r="R2" s="2568"/>
      <c r="S2" s="2568"/>
      <c r="T2" s="1494"/>
      <c r="U2" s="1494"/>
      <c r="V2" s="1494"/>
      <c r="W2" s="1494"/>
      <c r="AA2" s="2562" t="s">
        <v>526</v>
      </c>
      <c r="AB2" s="2562"/>
      <c r="AC2" s="2562"/>
      <c r="AD2" s="2562"/>
    </row>
    <row r="3" spans="1:35" ht="16" hidden="1" thickBot="1">
      <c r="A3" s="2473" t="s">
        <v>448</v>
      </c>
      <c r="B3" s="2473"/>
      <c r="C3" s="2473"/>
      <c r="D3" s="2473"/>
      <c r="E3" s="2473"/>
      <c r="F3" s="2473"/>
      <c r="G3" s="2473"/>
      <c r="H3" s="2473"/>
      <c r="K3" s="67"/>
      <c r="M3" s="2568" t="s">
        <v>449</v>
      </c>
      <c r="N3" s="2568"/>
      <c r="O3" s="2568"/>
      <c r="P3" s="2568"/>
      <c r="Q3" s="2568"/>
      <c r="R3" s="2568"/>
      <c r="S3" s="2568"/>
      <c r="T3" s="1494"/>
      <c r="U3" s="1494"/>
      <c r="V3" s="1494"/>
      <c r="W3" s="1494"/>
      <c r="AA3" s="1504" t="s">
        <v>43</v>
      </c>
      <c r="AB3" s="1505"/>
      <c r="AC3" s="1505"/>
      <c r="AD3" s="1505"/>
    </row>
    <row r="4" spans="1:35" ht="14.5" thickBot="1">
      <c r="A4" s="2482" t="s">
        <v>43</v>
      </c>
      <c r="B4" s="2482"/>
      <c r="C4" s="2482"/>
      <c r="D4" s="1486"/>
      <c r="E4" s="1486"/>
      <c r="F4" s="1486"/>
      <c r="G4" s="1486"/>
      <c r="H4" s="1486"/>
      <c r="K4" s="67"/>
      <c r="L4" s="2554" t="s">
        <v>43</v>
      </c>
      <c r="M4" s="2554"/>
      <c r="N4" s="2554"/>
      <c r="O4" s="1486"/>
      <c r="P4" s="1486"/>
      <c r="Q4" s="1486"/>
      <c r="R4" s="1486"/>
      <c r="S4" s="1486"/>
      <c r="T4" s="1486"/>
      <c r="U4" s="1486"/>
      <c r="V4" s="1486"/>
      <c r="W4" s="347"/>
      <c r="AA4" s="1502"/>
      <c r="AB4" s="2543" t="s">
        <v>39</v>
      </c>
      <c r="AC4" s="2544"/>
      <c r="AD4" s="2545"/>
    </row>
    <row r="5" spans="1:35" ht="14.5" thickBot="1">
      <c r="A5" s="1495"/>
      <c r="B5" s="1496"/>
      <c r="C5" s="1497"/>
      <c r="D5" s="2525" t="s">
        <v>41</v>
      </c>
      <c r="E5" s="2526"/>
      <c r="F5" s="2526"/>
      <c r="G5" s="2563" t="s">
        <v>40</v>
      </c>
      <c r="H5" s="2564"/>
      <c r="K5" s="46"/>
      <c r="L5" s="1495"/>
      <c r="M5" s="1496"/>
      <c r="N5" s="1497"/>
      <c r="O5" s="2565" t="s">
        <v>39</v>
      </c>
      <c r="P5" s="2567"/>
      <c r="Q5" s="2566"/>
      <c r="R5" s="2565" t="s">
        <v>40</v>
      </c>
      <c r="S5" s="2566"/>
      <c r="T5" s="2565" t="s">
        <v>41</v>
      </c>
      <c r="U5" s="2566"/>
      <c r="V5" s="919" t="s">
        <v>40</v>
      </c>
      <c r="W5" s="348"/>
      <c r="AA5" s="1503"/>
      <c r="AB5" s="506" t="s">
        <v>694</v>
      </c>
      <c r="AC5" s="507" t="s">
        <v>603</v>
      </c>
      <c r="AD5" s="508" t="s">
        <v>695</v>
      </c>
    </row>
    <row r="6" spans="1:35" ht="14.5" thickBot="1">
      <c r="A6" s="2538"/>
      <c r="B6" s="2539"/>
      <c r="C6" s="2540"/>
      <c r="D6" s="509" t="s">
        <v>679</v>
      </c>
      <c r="E6" s="510" t="s">
        <v>335</v>
      </c>
      <c r="F6" s="510" t="s">
        <v>680</v>
      </c>
      <c r="G6" s="511" t="s">
        <v>44</v>
      </c>
      <c r="H6" s="512" t="s">
        <v>45</v>
      </c>
      <c r="K6" s="45"/>
      <c r="L6" s="2538"/>
      <c r="M6" s="2539"/>
      <c r="N6" s="2540"/>
      <c r="O6" s="920" t="s">
        <v>694</v>
      </c>
      <c r="P6" s="921" t="s">
        <v>603</v>
      </c>
      <c r="Q6" s="922" t="s">
        <v>695</v>
      </c>
      <c r="R6" s="513" t="s">
        <v>44</v>
      </c>
      <c r="S6" s="514" t="s">
        <v>45</v>
      </c>
      <c r="T6" s="923">
        <v>2022</v>
      </c>
      <c r="U6" s="924">
        <v>2023</v>
      </c>
      <c r="V6" s="515" t="s">
        <v>731</v>
      </c>
      <c r="W6" s="347"/>
      <c r="AA6" s="903" t="s">
        <v>61</v>
      </c>
      <c r="AB6" s="904"/>
      <c r="AC6" s="905"/>
      <c r="AD6" s="906"/>
    </row>
    <row r="7" spans="1:35" ht="16.5">
      <c r="A7" s="2560" t="s">
        <v>450</v>
      </c>
      <c r="B7" s="2535"/>
      <c r="C7" s="2535"/>
      <c r="D7" s="925"/>
      <c r="E7" s="926"/>
      <c r="F7" s="927"/>
      <c r="G7" s="900"/>
      <c r="H7" s="901"/>
      <c r="K7" s="46"/>
      <c r="L7" s="898" t="s">
        <v>451</v>
      </c>
      <c r="M7" s="902"/>
      <c r="N7" s="902"/>
      <c r="O7" s="925"/>
      <c r="P7" s="926"/>
      <c r="Q7" s="927"/>
      <c r="R7" s="926"/>
      <c r="S7" s="927"/>
      <c r="T7" s="516"/>
      <c r="U7" s="517"/>
      <c r="V7" s="518"/>
      <c r="W7" s="43"/>
      <c r="AA7" s="519" t="s">
        <v>528</v>
      </c>
      <c r="AB7" s="520">
        <v>2.5045494686014927E-2</v>
      </c>
      <c r="AC7" s="482">
        <v>2.3115955374389648E-2</v>
      </c>
      <c r="AD7" s="483">
        <v>2.7944975124054906E-2</v>
      </c>
      <c r="AE7" s="376"/>
      <c r="AF7" s="376"/>
      <c r="AG7" s="376"/>
      <c r="AH7" s="376"/>
      <c r="AI7" s="376"/>
    </row>
    <row r="8" spans="1:35" ht="16.5">
      <c r="A8" s="521" t="s">
        <v>180</v>
      </c>
      <c r="B8" s="522"/>
      <c r="C8" s="522"/>
      <c r="D8" s="44"/>
      <c r="E8" s="46"/>
      <c r="F8" s="523"/>
      <c r="G8" s="522"/>
      <c r="H8" s="524"/>
      <c r="K8" s="46"/>
      <c r="L8" s="525"/>
      <c r="M8" s="526" t="s">
        <v>452</v>
      </c>
      <c r="N8" s="526"/>
      <c r="O8" s="479">
        <v>2120216</v>
      </c>
      <c r="P8" s="480">
        <v>3119180</v>
      </c>
      <c r="Q8" s="481">
        <v>3205509</v>
      </c>
      <c r="R8" s="482">
        <v>2.7676825319475018E-2</v>
      </c>
      <c r="S8" s="483">
        <v>0.51187850671818347</v>
      </c>
      <c r="T8" s="484">
        <v>2120216</v>
      </c>
      <c r="U8" s="485">
        <v>3205509</v>
      </c>
      <c r="V8" s="486">
        <v>0.51187850671818347</v>
      </c>
      <c r="W8" s="487"/>
      <c r="X8" s="487"/>
      <c r="Y8" s="487"/>
      <c r="Z8" s="487"/>
      <c r="AA8" s="519" t="s">
        <v>570</v>
      </c>
      <c r="AB8" s="520">
        <v>0.22689187971880553</v>
      </c>
      <c r="AC8" s="482">
        <v>0.1878970734138283</v>
      </c>
      <c r="AD8" s="483">
        <v>0.22512502973345794</v>
      </c>
      <c r="AE8" s="376"/>
      <c r="AF8" s="376"/>
      <c r="AG8" s="376"/>
      <c r="AH8" s="376"/>
      <c r="AI8" s="376"/>
    </row>
    <row r="9" spans="1:35" ht="16.5">
      <c r="A9" s="527"/>
      <c r="B9" s="528" t="s">
        <v>453</v>
      </c>
      <c r="C9" s="522"/>
      <c r="D9" s="499">
        <v>4429348</v>
      </c>
      <c r="E9" s="529">
        <v>5070067</v>
      </c>
      <c r="F9" s="530">
        <v>4832635</v>
      </c>
      <c r="G9" s="531">
        <v>-4.6830150370793966E-2</v>
      </c>
      <c r="H9" s="532">
        <v>9.1048840596855252E-2</v>
      </c>
      <c r="I9" s="531"/>
      <c r="J9" s="531"/>
      <c r="K9" s="531"/>
      <c r="L9" s="516"/>
      <c r="M9" s="533" t="s">
        <v>454</v>
      </c>
      <c r="N9" s="526"/>
      <c r="O9" s="479">
        <v>-414863</v>
      </c>
      <c r="P9" s="480">
        <v>-751858</v>
      </c>
      <c r="Q9" s="481">
        <v>-817056</v>
      </c>
      <c r="R9" s="482">
        <v>8.6715842619218053E-2</v>
      </c>
      <c r="S9" s="483">
        <v>0.96945979757172851</v>
      </c>
      <c r="T9" s="484">
        <v>-414863</v>
      </c>
      <c r="U9" s="485">
        <v>-817056</v>
      </c>
      <c r="V9" s="486">
        <v>0.96945979757172851</v>
      </c>
      <c r="W9" s="487"/>
      <c r="X9" s="487"/>
      <c r="Y9" s="487"/>
      <c r="Z9" s="487"/>
      <c r="AA9" s="519" t="s">
        <v>571</v>
      </c>
      <c r="AB9" s="534">
        <v>3.846621496076779E-2</v>
      </c>
      <c r="AC9" s="535">
        <v>5.4110076611258169E-2</v>
      </c>
      <c r="AD9" s="536">
        <v>5.5515368329432706E-2</v>
      </c>
      <c r="AE9" s="376"/>
      <c r="AF9" s="376"/>
      <c r="AG9" s="376"/>
      <c r="AH9" s="376"/>
      <c r="AI9" s="376"/>
    </row>
    <row r="10" spans="1:35" ht="16.5">
      <c r="A10" s="527"/>
      <c r="B10" s="528" t="s">
        <v>455</v>
      </c>
      <c r="C10" s="522"/>
      <c r="D10" s="499">
        <v>27448742</v>
      </c>
      <c r="E10" s="529">
        <v>24573419</v>
      </c>
      <c r="F10" s="530">
        <v>26052997</v>
      </c>
      <c r="G10" s="531">
        <v>6.0210506319857249E-2</v>
      </c>
      <c r="H10" s="532">
        <v>-5.0849142740312159E-2</v>
      </c>
      <c r="I10" s="531"/>
      <c r="J10" s="531"/>
      <c r="K10" s="531"/>
      <c r="L10" s="525"/>
      <c r="M10" s="69" t="s">
        <v>209</v>
      </c>
      <c r="N10" s="537"/>
      <c r="O10" s="488">
        <v>1705353</v>
      </c>
      <c r="P10" s="489">
        <v>2367322</v>
      </c>
      <c r="Q10" s="490">
        <v>2388453</v>
      </c>
      <c r="R10" s="491">
        <v>8.9261198941250619E-3</v>
      </c>
      <c r="S10" s="492">
        <v>0.40056222963808663</v>
      </c>
      <c r="T10" s="493">
        <v>1705353</v>
      </c>
      <c r="U10" s="494">
        <v>2388453</v>
      </c>
      <c r="V10" s="495">
        <v>0.40056222963808663</v>
      </c>
      <c r="W10" s="487"/>
      <c r="X10" s="487"/>
      <c r="Y10" s="487"/>
      <c r="Z10" s="487"/>
      <c r="AA10" s="538" t="s">
        <v>532</v>
      </c>
      <c r="AB10" s="534">
        <v>3.5158512003965373E-2</v>
      </c>
      <c r="AC10" s="535">
        <v>4.2438381210032801E-2</v>
      </c>
      <c r="AD10" s="536">
        <v>4.4247630307415631E-2</v>
      </c>
      <c r="AE10" s="376"/>
      <c r="AF10" s="376"/>
      <c r="AG10" s="376"/>
      <c r="AH10" s="376"/>
      <c r="AI10" s="376"/>
    </row>
    <row r="11" spans="1:35" ht="16.5">
      <c r="A11" s="2561" t="s">
        <v>456</v>
      </c>
      <c r="B11" s="2520"/>
      <c r="C11" s="2520"/>
      <c r="D11" s="539">
        <v>31878090</v>
      </c>
      <c r="E11" s="540">
        <v>29643486</v>
      </c>
      <c r="F11" s="541">
        <v>30885632</v>
      </c>
      <c r="G11" s="542">
        <v>4.1902831536074991E-2</v>
      </c>
      <c r="H11" s="543">
        <v>-3.1132919193088471E-2</v>
      </c>
      <c r="I11" s="531"/>
      <c r="J11" s="531"/>
      <c r="K11" s="531"/>
      <c r="L11" s="525"/>
      <c r="M11" s="544"/>
      <c r="N11" s="544"/>
      <c r="O11" s="488"/>
      <c r="P11" s="489"/>
      <c r="Q11" s="490"/>
      <c r="R11" s="491"/>
      <c r="S11" s="492"/>
      <c r="T11" s="484"/>
      <c r="U11" s="485"/>
      <c r="V11" s="496"/>
      <c r="W11" s="487"/>
      <c r="X11" s="487"/>
      <c r="Y11" s="487"/>
      <c r="Z11" s="487"/>
      <c r="AA11" s="538" t="s">
        <v>533</v>
      </c>
      <c r="AB11" s="534">
        <v>1.0436816255947043E-2</v>
      </c>
      <c r="AC11" s="535">
        <v>1.9310895081252277E-2</v>
      </c>
      <c r="AD11" s="536">
        <v>2.1572161613036142E-2</v>
      </c>
      <c r="AE11" s="376"/>
      <c r="AF11" s="376"/>
      <c r="AG11" s="376"/>
      <c r="AH11" s="376"/>
      <c r="AI11" s="376"/>
    </row>
    <row r="12" spans="1:35">
      <c r="A12" s="527"/>
      <c r="B12" s="522"/>
      <c r="C12" s="522"/>
      <c r="D12" s="499"/>
      <c r="E12" s="529"/>
      <c r="F12" s="530"/>
      <c r="G12" s="531"/>
      <c r="H12" s="532"/>
      <c r="I12" s="531"/>
      <c r="J12" s="531"/>
      <c r="K12" s="531"/>
      <c r="L12" s="516" t="s">
        <v>531</v>
      </c>
      <c r="M12" s="544"/>
      <c r="N12" s="544"/>
      <c r="O12" s="479">
        <v>-202768</v>
      </c>
      <c r="P12" s="480">
        <v>-564240</v>
      </c>
      <c r="Q12" s="481">
        <v>-532192</v>
      </c>
      <c r="R12" s="482">
        <v>-5.6798525450163062E-2</v>
      </c>
      <c r="S12" s="483">
        <v>1.6246350508956047</v>
      </c>
      <c r="T12" s="484">
        <v>-202768</v>
      </c>
      <c r="U12" s="485">
        <v>-532192</v>
      </c>
      <c r="V12" s="496">
        <v>1.6246350508956047</v>
      </c>
      <c r="W12" s="487"/>
      <c r="X12" s="487"/>
      <c r="Y12" s="487"/>
      <c r="Z12" s="487"/>
      <c r="AA12" s="545"/>
      <c r="AB12" s="546">
        <v>0</v>
      </c>
      <c r="AC12" s="547">
        <v>0</v>
      </c>
      <c r="AD12" s="548">
        <v>0</v>
      </c>
      <c r="AE12" s="376"/>
      <c r="AF12" s="376"/>
      <c r="AG12" s="376"/>
      <c r="AH12" s="376"/>
      <c r="AI12" s="376"/>
    </row>
    <row r="13" spans="1:35">
      <c r="A13" s="521" t="s">
        <v>182</v>
      </c>
      <c r="B13" s="549"/>
      <c r="C13" s="549"/>
      <c r="D13" s="539">
        <v>202127</v>
      </c>
      <c r="E13" s="540">
        <v>244017</v>
      </c>
      <c r="F13" s="541">
        <v>232059</v>
      </c>
      <c r="G13" s="542">
        <v>-4.9004782453681561E-2</v>
      </c>
      <c r="H13" s="543">
        <v>0.14808511480405873</v>
      </c>
      <c r="I13" s="531"/>
      <c r="J13" s="531"/>
      <c r="K13" s="531"/>
      <c r="L13" s="516" t="s">
        <v>252</v>
      </c>
      <c r="M13" s="526"/>
      <c r="N13" s="526"/>
      <c r="O13" s="479">
        <v>56125</v>
      </c>
      <c r="P13" s="480">
        <v>53602</v>
      </c>
      <c r="Q13" s="481">
        <v>47417</v>
      </c>
      <c r="R13" s="482">
        <v>-0.11538748554158429</v>
      </c>
      <c r="S13" s="483">
        <v>-0.15515367483296216</v>
      </c>
      <c r="T13" s="484">
        <v>56125</v>
      </c>
      <c r="U13" s="485">
        <v>47417</v>
      </c>
      <c r="V13" s="496">
        <v>-0.15515367483296216</v>
      </c>
      <c r="W13" s="487"/>
      <c r="X13" s="487"/>
      <c r="Y13" s="487"/>
      <c r="Z13" s="487"/>
      <c r="AA13" s="550" t="s">
        <v>535</v>
      </c>
      <c r="AB13" s="551"/>
      <c r="AC13" s="552"/>
      <c r="AD13" s="553"/>
      <c r="AE13" s="376"/>
      <c r="AF13" s="376"/>
      <c r="AG13" s="376"/>
      <c r="AH13" s="376"/>
      <c r="AI13" s="376"/>
    </row>
    <row r="14" spans="1:35">
      <c r="A14" s="521"/>
      <c r="B14" s="549"/>
      <c r="C14" s="549"/>
      <c r="D14" s="539"/>
      <c r="E14" s="540"/>
      <c r="F14" s="541"/>
      <c r="G14" s="542"/>
      <c r="H14" s="543"/>
      <c r="I14" s="531"/>
      <c r="J14" s="531"/>
      <c r="K14" s="531"/>
      <c r="L14" s="525" t="s">
        <v>457</v>
      </c>
      <c r="M14" s="526"/>
      <c r="N14" s="526"/>
      <c r="O14" s="488">
        <v>-146643</v>
      </c>
      <c r="P14" s="489">
        <v>-510638</v>
      </c>
      <c r="Q14" s="490">
        <v>-484775</v>
      </c>
      <c r="R14" s="491">
        <v>-5.0648404544902603E-2</v>
      </c>
      <c r="S14" s="492">
        <v>2.3058175296468293</v>
      </c>
      <c r="T14" s="493">
        <v>-146643</v>
      </c>
      <c r="U14" s="497">
        <v>-484775</v>
      </c>
      <c r="V14" s="495">
        <v>2.3058175296468293</v>
      </c>
      <c r="W14" s="487"/>
      <c r="X14" s="487"/>
      <c r="Y14" s="487"/>
      <c r="Z14" s="487"/>
      <c r="AA14" s="519" t="s">
        <v>152</v>
      </c>
      <c r="AB14" s="554">
        <v>3.8897593718399757E-2</v>
      </c>
      <c r="AC14" s="555">
        <v>3.9335424506372896E-2</v>
      </c>
      <c r="AD14" s="556">
        <v>3.9597967452555609E-2</v>
      </c>
      <c r="AE14" s="376"/>
      <c r="AF14" s="376"/>
      <c r="AG14" s="376"/>
      <c r="AH14" s="376"/>
      <c r="AI14" s="376"/>
    </row>
    <row r="15" spans="1:35">
      <c r="A15" s="521" t="s">
        <v>534</v>
      </c>
      <c r="B15" s="549"/>
      <c r="C15" s="549"/>
      <c r="D15" s="539">
        <v>729168</v>
      </c>
      <c r="E15" s="540">
        <v>1011</v>
      </c>
      <c r="F15" s="541">
        <v>39638</v>
      </c>
      <c r="G15" s="542">
        <v>38.206726013847678</v>
      </c>
      <c r="H15" s="543">
        <v>-0.94563941368792925</v>
      </c>
      <c r="I15" s="531"/>
      <c r="J15" s="531"/>
      <c r="K15" s="531"/>
      <c r="L15" s="516"/>
      <c r="M15" s="526"/>
      <c r="N15" s="526"/>
      <c r="O15" s="479"/>
      <c r="P15" s="480"/>
      <c r="Q15" s="481"/>
      <c r="R15" s="482"/>
      <c r="S15" s="483"/>
      <c r="T15" s="493"/>
      <c r="U15" s="497"/>
      <c r="V15" s="495"/>
      <c r="W15" s="487"/>
      <c r="X15" s="487"/>
      <c r="Y15" s="487"/>
      <c r="Z15" s="487"/>
      <c r="AA15" s="519" t="s">
        <v>536</v>
      </c>
      <c r="AB15" s="554">
        <v>5.2179070934235794E-2</v>
      </c>
      <c r="AC15" s="555">
        <v>5.5335468806076031E-2</v>
      </c>
      <c r="AD15" s="556">
        <v>5.6136352982648664E-2</v>
      </c>
      <c r="AE15" s="376"/>
      <c r="AF15" s="376"/>
      <c r="AG15" s="376"/>
      <c r="AH15" s="376"/>
      <c r="AI15" s="376"/>
    </row>
    <row r="16" spans="1:35">
      <c r="A16" s="521" t="s">
        <v>186</v>
      </c>
      <c r="B16" s="549"/>
      <c r="C16" s="549"/>
      <c r="D16" s="557">
        <v>18749758</v>
      </c>
      <c r="E16" s="540">
        <v>14098087</v>
      </c>
      <c r="F16" s="541">
        <v>16582128</v>
      </c>
      <c r="G16" s="542">
        <v>0.17619702588017794</v>
      </c>
      <c r="H16" s="543">
        <v>-0.11560842545274452</v>
      </c>
      <c r="I16" s="531"/>
      <c r="J16" s="531"/>
      <c r="K16" s="531"/>
      <c r="L16" s="2549" t="s">
        <v>458</v>
      </c>
      <c r="M16" s="2550"/>
      <c r="N16" s="2550"/>
      <c r="O16" s="488">
        <v>1558710</v>
      </c>
      <c r="P16" s="489">
        <v>1856684</v>
      </c>
      <c r="Q16" s="490">
        <v>1903678</v>
      </c>
      <c r="R16" s="491">
        <v>2.5310715232101932E-2</v>
      </c>
      <c r="S16" s="492">
        <v>0.22131634492625318</v>
      </c>
      <c r="T16" s="493">
        <v>1558710</v>
      </c>
      <c r="U16" s="497">
        <v>1903678</v>
      </c>
      <c r="V16" s="495">
        <v>0.22131634492625318</v>
      </c>
      <c r="W16" s="487"/>
      <c r="X16" s="487"/>
      <c r="Y16" s="487"/>
      <c r="Z16" s="487"/>
      <c r="AA16" s="519" t="s">
        <v>537</v>
      </c>
      <c r="AB16" s="558">
        <v>1.4110425901971846</v>
      </c>
      <c r="AC16" s="559">
        <v>1.315828043495282</v>
      </c>
      <c r="AD16" s="560">
        <v>1.3506241786013744</v>
      </c>
      <c r="AE16" s="376"/>
      <c r="AF16" s="376"/>
      <c r="AG16" s="376"/>
      <c r="AH16" s="376"/>
      <c r="AI16" s="376"/>
    </row>
    <row r="17" spans="1:44">
      <c r="A17" s="521" t="s">
        <v>187</v>
      </c>
      <c r="B17" s="549"/>
      <c r="C17" s="549"/>
      <c r="D17" s="539">
        <v>7249994</v>
      </c>
      <c r="E17" s="540">
        <v>9534621</v>
      </c>
      <c r="F17" s="541">
        <v>9369229</v>
      </c>
      <c r="G17" s="542">
        <v>-1.7346468202564136E-2</v>
      </c>
      <c r="H17" s="543">
        <v>0.29230851777256639</v>
      </c>
      <c r="I17" s="531"/>
      <c r="J17" s="531"/>
      <c r="K17" s="531"/>
      <c r="L17" s="516"/>
      <c r="M17" s="526"/>
      <c r="N17" s="526"/>
      <c r="O17" s="479"/>
      <c r="P17" s="480"/>
      <c r="Q17" s="481"/>
      <c r="R17" s="482"/>
      <c r="S17" s="483"/>
      <c r="T17" s="484"/>
      <c r="U17" s="485"/>
      <c r="V17" s="486"/>
      <c r="W17" s="487"/>
      <c r="X17" s="487"/>
      <c r="Y17" s="487"/>
      <c r="Z17" s="487"/>
      <c r="AA17" s="519" t="s">
        <v>538</v>
      </c>
      <c r="AB17" s="558">
        <v>1.0518807715458298</v>
      </c>
      <c r="AC17" s="559">
        <v>0.93536127523679224</v>
      </c>
      <c r="AD17" s="560">
        <v>0.9527154762159693</v>
      </c>
      <c r="AE17" s="376"/>
      <c r="AF17" s="376"/>
      <c r="AG17" s="376"/>
      <c r="AH17" s="376"/>
      <c r="AI17" s="376"/>
    </row>
    <row r="18" spans="1:44" ht="16.5">
      <c r="A18" s="527"/>
      <c r="B18" s="522"/>
      <c r="C18" s="522"/>
      <c r="D18" s="499"/>
      <c r="E18" s="529"/>
      <c r="F18" s="530"/>
      <c r="G18" s="531"/>
      <c r="H18" s="532"/>
      <c r="I18" s="531"/>
      <c r="J18" s="531"/>
      <c r="K18" s="531"/>
      <c r="L18" s="525" t="s">
        <v>572</v>
      </c>
      <c r="M18" s="526"/>
      <c r="N18" s="526"/>
      <c r="O18" s="479"/>
      <c r="P18" s="480"/>
      <c r="Q18" s="481"/>
      <c r="R18" s="482"/>
      <c r="S18" s="483"/>
      <c r="T18" s="484"/>
      <c r="U18" s="485"/>
      <c r="V18" s="498"/>
      <c r="W18" s="487"/>
      <c r="X18" s="487"/>
      <c r="Y18" s="487"/>
      <c r="Z18" s="487"/>
      <c r="AA18" s="519" t="s">
        <v>540</v>
      </c>
      <c r="AB18" s="554">
        <v>4.8661615594308471E-3</v>
      </c>
      <c r="AC18" s="555">
        <v>1.6511127719629773E-2</v>
      </c>
      <c r="AD18" s="556">
        <v>1.6192712704759298E-2</v>
      </c>
      <c r="AE18" s="376"/>
      <c r="AF18" s="376"/>
      <c r="AG18" s="376"/>
      <c r="AH18" s="376"/>
      <c r="AI18" s="376"/>
    </row>
    <row r="19" spans="1:44">
      <c r="A19" s="521" t="s">
        <v>58</v>
      </c>
      <c r="B19" s="549"/>
      <c r="C19" s="549"/>
      <c r="D19" s="539">
        <v>120541004</v>
      </c>
      <c r="E19" s="540">
        <v>123707601</v>
      </c>
      <c r="F19" s="541">
        <v>119751399</v>
      </c>
      <c r="G19" s="542">
        <v>-3.1980266111538258E-2</v>
      </c>
      <c r="H19" s="543">
        <v>-6.5505095676819947E-3</v>
      </c>
      <c r="I19" s="531"/>
      <c r="J19" s="531"/>
      <c r="K19" s="531"/>
      <c r="L19" s="516"/>
      <c r="M19" s="526" t="s">
        <v>460</v>
      </c>
      <c r="N19" s="526"/>
      <c r="O19" s="479">
        <v>706861</v>
      </c>
      <c r="P19" s="480">
        <v>741992</v>
      </c>
      <c r="Q19" s="481">
        <v>698207</v>
      </c>
      <c r="R19" s="482">
        <v>-5.9010070189436048E-2</v>
      </c>
      <c r="S19" s="483">
        <v>-1.2242859628696423E-2</v>
      </c>
      <c r="T19" s="484">
        <v>706861</v>
      </c>
      <c r="U19" s="485">
        <v>698207</v>
      </c>
      <c r="V19" s="486">
        <v>-1.2242859628696423E-2</v>
      </c>
      <c r="W19" s="487"/>
      <c r="X19" s="487"/>
      <c r="Y19" s="487"/>
      <c r="Z19" s="487"/>
      <c r="AA19" s="561"/>
      <c r="AB19" s="551"/>
      <c r="AC19" s="552"/>
      <c r="AD19" s="553"/>
      <c r="AE19" s="376"/>
      <c r="AF19" s="376"/>
      <c r="AG19" s="376"/>
      <c r="AH19" s="376"/>
      <c r="AI19" s="376"/>
    </row>
    <row r="20" spans="1:44">
      <c r="A20" s="527"/>
      <c r="B20" s="528" t="s">
        <v>461</v>
      </c>
      <c r="C20" s="522"/>
      <c r="D20" s="499">
        <v>115852249</v>
      </c>
      <c r="E20" s="529">
        <v>118841510</v>
      </c>
      <c r="F20" s="530">
        <v>115009487</v>
      </c>
      <c r="G20" s="531">
        <v>-3.2244819171348471E-2</v>
      </c>
      <c r="H20" s="532">
        <v>-7.274455241693234E-3</v>
      </c>
      <c r="I20" s="531"/>
      <c r="J20" s="531"/>
      <c r="K20" s="531"/>
      <c r="L20" s="516"/>
      <c r="M20" s="526" t="s">
        <v>539</v>
      </c>
      <c r="N20" s="526"/>
      <c r="O20" s="479">
        <v>238738</v>
      </c>
      <c r="P20" s="480">
        <v>267859</v>
      </c>
      <c r="Q20" s="481">
        <v>239547</v>
      </c>
      <c r="R20" s="482">
        <v>-0.10569740049802323</v>
      </c>
      <c r="S20" s="483">
        <v>3.388651995074099E-3</v>
      </c>
      <c r="T20" s="484">
        <v>238738</v>
      </c>
      <c r="U20" s="485">
        <v>239547</v>
      </c>
      <c r="V20" s="486">
        <v>3.388651995074099E-3</v>
      </c>
      <c r="W20" s="487"/>
      <c r="X20" s="487"/>
      <c r="Y20" s="487"/>
      <c r="Z20" s="487"/>
      <c r="AA20" s="562" t="s">
        <v>74</v>
      </c>
      <c r="AB20" s="551"/>
      <c r="AC20" s="563"/>
      <c r="AD20" s="553"/>
      <c r="AE20" s="376"/>
      <c r="AF20" s="376"/>
      <c r="AG20" s="376"/>
      <c r="AH20" s="376"/>
      <c r="AI20" s="376"/>
    </row>
    <row r="21" spans="1:44" ht="16.5">
      <c r="A21" s="527"/>
      <c r="B21" s="528" t="s">
        <v>462</v>
      </c>
      <c r="C21" s="522"/>
      <c r="D21" s="499">
        <v>4688755</v>
      </c>
      <c r="E21" s="529">
        <v>4866091</v>
      </c>
      <c r="F21" s="530">
        <v>4741912</v>
      </c>
      <c r="G21" s="531">
        <v>-2.5519251489542594E-2</v>
      </c>
      <c r="H21" s="532">
        <v>1.1337124673820753E-2</v>
      </c>
      <c r="I21" s="531"/>
      <c r="J21" s="531"/>
      <c r="K21" s="531"/>
      <c r="L21" s="516"/>
      <c r="M21" s="526" t="s">
        <v>573</v>
      </c>
      <c r="N21" s="526"/>
      <c r="O21" s="479">
        <v>90463</v>
      </c>
      <c r="P21" s="480">
        <v>37096</v>
      </c>
      <c r="Q21" s="481">
        <v>26998</v>
      </c>
      <c r="R21" s="482">
        <v>-0.27221263748113</v>
      </c>
      <c r="S21" s="483">
        <v>-0.7015575428628279</v>
      </c>
      <c r="T21" s="499">
        <v>90463</v>
      </c>
      <c r="U21" s="485">
        <v>26998</v>
      </c>
      <c r="V21" s="486">
        <v>-0.7015575428628279</v>
      </c>
      <c r="W21" s="487"/>
      <c r="X21" s="487"/>
      <c r="Y21" s="487"/>
      <c r="Z21" s="487"/>
      <c r="AA21" s="564" t="s">
        <v>544</v>
      </c>
      <c r="AB21" s="558">
        <v>0.40707551885073084</v>
      </c>
      <c r="AC21" s="559">
        <v>0.41873534394161221</v>
      </c>
      <c r="AD21" s="560">
        <v>0.36699999999999999</v>
      </c>
      <c r="AE21" s="376"/>
      <c r="AF21" s="376"/>
      <c r="AG21" s="376"/>
      <c r="AH21" s="376"/>
      <c r="AI21" s="376"/>
    </row>
    <row r="22" spans="1:44" ht="17" thickBot="1">
      <c r="A22" s="527"/>
      <c r="B22" s="528" t="s">
        <v>541</v>
      </c>
      <c r="C22" s="522"/>
      <c r="D22" s="499">
        <v>-6616033</v>
      </c>
      <c r="E22" s="529">
        <v>-6402939</v>
      </c>
      <c r="F22" s="530">
        <v>-6404541</v>
      </c>
      <c r="G22" s="531">
        <v>2.5019760456879148E-4</v>
      </c>
      <c r="H22" s="532">
        <v>-3.196658783292039E-2</v>
      </c>
      <c r="I22" s="531"/>
      <c r="J22" s="531"/>
      <c r="K22" s="531"/>
      <c r="L22" s="516"/>
      <c r="M22" s="526" t="s">
        <v>574</v>
      </c>
      <c r="N22" s="526"/>
      <c r="O22" s="479">
        <v>5701</v>
      </c>
      <c r="P22" s="480">
        <v>-864</v>
      </c>
      <c r="Q22" s="481">
        <v>-7269</v>
      </c>
      <c r="R22" s="482">
        <v>7.4131944444444446</v>
      </c>
      <c r="S22" s="483">
        <v>-2.2750394667602176</v>
      </c>
      <c r="T22" s="499">
        <v>5701</v>
      </c>
      <c r="U22" s="485">
        <v>-7269</v>
      </c>
      <c r="V22" s="486">
        <v>-2.2750394667602176</v>
      </c>
      <c r="W22" s="487"/>
      <c r="X22" s="487"/>
      <c r="Y22" s="487"/>
      <c r="Z22" s="487"/>
      <c r="AA22" s="565" t="s">
        <v>545</v>
      </c>
      <c r="AB22" s="928">
        <v>2.3195364821088527E-2</v>
      </c>
      <c r="AC22" s="929">
        <v>3.0914649470385733E-2</v>
      </c>
      <c r="AD22" s="930">
        <v>2.7217336538858258E-2</v>
      </c>
      <c r="AE22" s="376"/>
      <c r="AF22" s="376"/>
      <c r="AG22" s="376"/>
      <c r="AH22" s="376"/>
      <c r="AI22" s="376"/>
    </row>
    <row r="23" spans="1:44">
      <c r="A23" s="521" t="s">
        <v>464</v>
      </c>
      <c r="B23" s="549"/>
      <c r="C23" s="549"/>
      <c r="D23" s="539">
        <v>113924971</v>
      </c>
      <c r="E23" s="540">
        <v>117304662</v>
      </c>
      <c r="F23" s="541">
        <v>113346858</v>
      </c>
      <c r="G23" s="542">
        <v>-3.373952861310836E-2</v>
      </c>
      <c r="H23" s="543">
        <v>-5.0745064486344971E-3</v>
      </c>
      <c r="I23" s="531"/>
      <c r="J23" s="531"/>
      <c r="K23" s="531"/>
      <c r="L23" s="516"/>
      <c r="M23" s="46" t="s">
        <v>575</v>
      </c>
      <c r="N23" s="526"/>
      <c r="O23" s="479">
        <v>-9976</v>
      </c>
      <c r="P23" s="480">
        <v>9957</v>
      </c>
      <c r="Q23" s="481">
        <v>20553</v>
      </c>
      <c r="R23" s="482">
        <v>1.0641759566134379</v>
      </c>
      <c r="S23" s="483">
        <v>-3.0602445870088211</v>
      </c>
      <c r="T23" s="484">
        <v>-9976</v>
      </c>
      <c r="U23" s="485">
        <v>20553</v>
      </c>
      <c r="V23" s="486" t="s">
        <v>259</v>
      </c>
      <c r="W23" s="487"/>
      <c r="X23" s="487"/>
      <c r="Y23" s="487"/>
      <c r="Z23" s="487"/>
    </row>
    <row r="24" spans="1:44">
      <c r="A24" s="521"/>
      <c r="B24" s="549"/>
      <c r="C24" s="549"/>
      <c r="D24" s="566"/>
      <c r="E24" s="540"/>
      <c r="F24" s="541"/>
      <c r="G24" s="542"/>
      <c r="H24" s="543"/>
      <c r="I24" s="531"/>
      <c r="J24" s="531"/>
      <c r="K24" s="531"/>
      <c r="L24" s="516"/>
      <c r="M24" s="46" t="s">
        <v>520</v>
      </c>
      <c r="N24" s="526"/>
      <c r="O24" s="479">
        <v>-10017</v>
      </c>
      <c r="P24" s="480">
        <v>4812</v>
      </c>
      <c r="Q24" s="481">
        <v>4691</v>
      </c>
      <c r="R24" s="482">
        <v>-2.5145469659185404E-2</v>
      </c>
      <c r="S24" s="483">
        <v>-1.4683038833982232</v>
      </c>
      <c r="T24" s="484">
        <v>-10017</v>
      </c>
      <c r="U24" s="485">
        <v>4691</v>
      </c>
      <c r="V24" s="486" t="s">
        <v>259</v>
      </c>
      <c r="W24" s="487"/>
      <c r="X24" s="487"/>
      <c r="Y24" s="487"/>
      <c r="Z24" s="487"/>
      <c r="AA24" s="2552" t="s">
        <v>968</v>
      </c>
      <c r="AB24" s="2552"/>
      <c r="AC24" s="2552"/>
      <c r="AD24" s="2552"/>
    </row>
    <row r="25" spans="1:44" ht="16">
      <c r="A25" s="521" t="s">
        <v>577</v>
      </c>
      <c r="B25" s="549"/>
      <c r="C25" s="549"/>
      <c r="D25" s="539">
        <v>1314065</v>
      </c>
      <c r="E25" s="540">
        <v>1281645</v>
      </c>
      <c r="F25" s="541">
        <v>1238722</v>
      </c>
      <c r="G25" s="542">
        <v>-3.3490553156295233E-2</v>
      </c>
      <c r="H25" s="543">
        <v>-5.7335824331368745E-2</v>
      </c>
      <c r="I25" s="531"/>
      <c r="J25" s="531"/>
      <c r="K25" s="531"/>
      <c r="L25" s="516"/>
      <c r="M25" s="526" t="s">
        <v>242</v>
      </c>
      <c r="N25" s="526"/>
      <c r="O25" s="479">
        <v>110750</v>
      </c>
      <c r="P25" s="480">
        <v>9937</v>
      </c>
      <c r="Q25" s="481">
        <v>68255</v>
      </c>
      <c r="R25" s="482">
        <v>5.8687732716111505</v>
      </c>
      <c r="S25" s="483">
        <v>-0.38370203160270877</v>
      </c>
      <c r="T25" s="484">
        <v>110750</v>
      </c>
      <c r="U25" s="485">
        <v>68255</v>
      </c>
      <c r="V25" s="486">
        <v>-0.38370203160270877</v>
      </c>
      <c r="W25" s="487"/>
      <c r="X25" s="487"/>
      <c r="Y25" s="487"/>
      <c r="Z25" s="487"/>
      <c r="AA25" s="2553" t="s">
        <v>969</v>
      </c>
      <c r="AB25" s="2553"/>
      <c r="AC25" s="2553"/>
      <c r="AD25" s="2553"/>
    </row>
    <row r="26" spans="1:44" ht="14" customHeight="1">
      <c r="A26" s="521" t="s">
        <v>468</v>
      </c>
      <c r="B26" s="549"/>
      <c r="C26" s="549"/>
      <c r="D26" s="539">
        <v>524448</v>
      </c>
      <c r="E26" s="540">
        <v>699678</v>
      </c>
      <c r="F26" s="541">
        <v>496170</v>
      </c>
      <c r="G26" s="542">
        <v>-0.29085950966015794</v>
      </c>
      <c r="H26" s="543">
        <v>-5.3919549697968194E-2</v>
      </c>
      <c r="I26" s="531"/>
      <c r="J26" s="531"/>
      <c r="K26" s="531"/>
      <c r="L26" s="525"/>
      <c r="M26" s="567" t="s">
        <v>49</v>
      </c>
      <c r="N26" s="537"/>
      <c r="O26" s="488">
        <v>1132520</v>
      </c>
      <c r="P26" s="489">
        <v>1070789</v>
      </c>
      <c r="Q26" s="490">
        <v>1050982</v>
      </c>
      <c r="R26" s="491">
        <v>-1.8497575152527701E-2</v>
      </c>
      <c r="S26" s="492">
        <v>-7.1996962526048147E-2</v>
      </c>
      <c r="T26" s="493">
        <v>1132520</v>
      </c>
      <c r="U26" s="497">
        <v>1050982</v>
      </c>
      <c r="V26" s="495">
        <v>-7.1996962526048147E-2</v>
      </c>
      <c r="W26" s="487"/>
      <c r="X26" s="487"/>
      <c r="Y26" s="487"/>
      <c r="Z26" s="487"/>
      <c r="AA26" s="2553" t="s">
        <v>970</v>
      </c>
      <c r="AB26" s="2553"/>
      <c r="AC26" s="2553"/>
      <c r="AD26" s="2553"/>
      <c r="AE26" s="2599"/>
      <c r="AF26" s="2599"/>
      <c r="AG26" s="2599"/>
      <c r="AH26" s="2599"/>
      <c r="AI26" s="2599"/>
      <c r="AJ26" s="2599"/>
      <c r="AK26" s="2599"/>
      <c r="AL26" s="2599"/>
      <c r="AM26" s="2599"/>
      <c r="AN26" s="2599"/>
      <c r="AO26" s="2599"/>
      <c r="AP26" s="2599"/>
      <c r="AQ26" s="2599"/>
      <c r="AR26" s="2599"/>
    </row>
    <row r="27" spans="1:44" ht="14.75" customHeight="1">
      <c r="A27" s="521" t="s">
        <v>469</v>
      </c>
      <c r="B27" s="549"/>
      <c r="C27" s="549"/>
      <c r="D27" s="539">
        <v>2429540</v>
      </c>
      <c r="E27" s="540">
        <v>2730184</v>
      </c>
      <c r="F27" s="541">
        <v>2736368</v>
      </c>
      <c r="G27" s="542">
        <v>2.265048802571501E-3</v>
      </c>
      <c r="H27" s="543">
        <v>0.12629057352420614</v>
      </c>
      <c r="I27" s="531"/>
      <c r="J27" s="531"/>
      <c r="K27" s="531"/>
      <c r="L27" s="516"/>
      <c r="M27" s="528"/>
      <c r="N27" s="568"/>
      <c r="O27" s="479"/>
      <c r="P27" s="480"/>
      <c r="Q27" s="481"/>
      <c r="R27" s="482"/>
      <c r="S27" s="483"/>
      <c r="T27" s="484"/>
      <c r="U27" s="485"/>
      <c r="V27" s="486"/>
      <c r="W27" s="487"/>
      <c r="X27" s="487"/>
      <c r="Y27" s="487"/>
      <c r="Z27" s="487"/>
      <c r="AA27" s="2553"/>
      <c r="AB27" s="2553"/>
      <c r="AC27" s="2553"/>
      <c r="AD27" s="2553"/>
    </row>
    <row r="28" spans="1:44" ht="16.5">
      <c r="A28" s="521" t="s">
        <v>547</v>
      </c>
      <c r="B28" s="549"/>
      <c r="C28" s="549"/>
      <c r="D28" s="557">
        <v>5360983</v>
      </c>
      <c r="E28" s="540">
        <v>5071892</v>
      </c>
      <c r="F28" s="541">
        <v>6203938</v>
      </c>
      <c r="G28" s="542">
        <v>0.22319994195460002</v>
      </c>
      <c r="H28" s="543">
        <v>0.15723888697278099</v>
      </c>
      <c r="I28" s="531"/>
      <c r="J28" s="531"/>
      <c r="K28" s="531"/>
      <c r="L28" s="525" t="s">
        <v>471</v>
      </c>
      <c r="M28" s="544"/>
      <c r="N28" s="544"/>
      <c r="O28" s="488"/>
      <c r="P28" s="500"/>
      <c r="Q28" s="501"/>
      <c r="R28" s="491"/>
      <c r="S28" s="492"/>
      <c r="T28" s="484"/>
      <c r="U28" s="485"/>
      <c r="V28" s="486"/>
      <c r="W28" s="487"/>
      <c r="X28" s="487"/>
      <c r="Y28" s="487"/>
      <c r="Z28" s="487"/>
      <c r="AA28" s="2553"/>
      <c r="AB28" s="2553"/>
      <c r="AC28" s="2553"/>
      <c r="AD28" s="2553"/>
    </row>
    <row r="29" spans="1:44">
      <c r="A29" s="527"/>
      <c r="B29" s="522"/>
      <c r="C29" s="522"/>
      <c r="D29" s="499"/>
      <c r="E29" s="529"/>
      <c r="F29" s="530"/>
      <c r="G29" s="531"/>
      <c r="H29" s="532"/>
      <c r="I29" s="531"/>
      <c r="J29" s="531"/>
      <c r="K29" s="531"/>
      <c r="L29" s="516"/>
      <c r="M29" s="526" t="s">
        <v>473</v>
      </c>
      <c r="N29" s="526"/>
      <c r="O29" s="479">
        <v>-501213</v>
      </c>
      <c r="P29" s="480">
        <v>-564902</v>
      </c>
      <c r="Q29" s="481">
        <v>-546048</v>
      </c>
      <c r="R29" s="482">
        <v>-3.3375700563991639E-2</v>
      </c>
      <c r="S29" s="483">
        <v>8.9452987053408428E-2</v>
      </c>
      <c r="T29" s="484">
        <v>-501213</v>
      </c>
      <c r="U29" s="485">
        <v>-546048</v>
      </c>
      <c r="V29" s="486">
        <v>8.9452987053408428E-2</v>
      </c>
      <c r="W29" s="487"/>
      <c r="X29" s="487"/>
      <c r="Y29" s="487"/>
      <c r="Z29" s="487"/>
      <c r="AA29" s="2551" t="s">
        <v>971</v>
      </c>
      <c r="AB29" s="2551"/>
      <c r="AC29" s="2551"/>
      <c r="AD29" s="2551"/>
    </row>
    <row r="30" spans="1:44">
      <c r="A30" s="2559" t="s">
        <v>472</v>
      </c>
      <c r="B30" s="2510"/>
      <c r="C30" s="2510"/>
      <c r="D30" s="569">
        <v>182363144</v>
      </c>
      <c r="E30" s="570">
        <v>180609283</v>
      </c>
      <c r="F30" s="571">
        <v>181130742</v>
      </c>
      <c r="G30" s="542">
        <v>2.8872214724422474E-3</v>
      </c>
      <c r="H30" s="543">
        <v>-6.7579554342406256E-3</v>
      </c>
      <c r="I30" s="531"/>
      <c r="J30" s="531"/>
      <c r="K30" s="531"/>
      <c r="L30" s="516"/>
      <c r="M30" s="526" t="s">
        <v>578</v>
      </c>
      <c r="N30" s="526"/>
      <c r="O30" s="479">
        <v>-463927</v>
      </c>
      <c r="P30" s="480">
        <v>-736377</v>
      </c>
      <c r="Q30" s="481">
        <v>-571780</v>
      </c>
      <c r="R30" s="482">
        <v>-0.22352273359977293</v>
      </c>
      <c r="S30" s="483">
        <v>0.23247838560808054</v>
      </c>
      <c r="T30" s="484">
        <v>-463927</v>
      </c>
      <c r="U30" s="485">
        <v>-571780</v>
      </c>
      <c r="V30" s="486">
        <v>0.23247838560808054</v>
      </c>
      <c r="W30" s="487"/>
      <c r="X30" s="487"/>
      <c r="Y30" s="487"/>
      <c r="Z30" s="487"/>
      <c r="AA30" s="2600" t="s">
        <v>972</v>
      </c>
      <c r="AB30" s="2600"/>
      <c r="AC30" s="2600"/>
      <c r="AD30" s="2600"/>
    </row>
    <row r="31" spans="1:44" ht="16.5">
      <c r="A31" s="521"/>
      <c r="B31" s="549"/>
      <c r="C31" s="549"/>
      <c r="D31" s="499"/>
      <c r="E31" s="529"/>
      <c r="F31" s="530"/>
      <c r="G31" s="531"/>
      <c r="H31" s="532"/>
      <c r="I31" s="531"/>
      <c r="J31" s="531"/>
      <c r="K31" s="531"/>
      <c r="L31" s="516"/>
      <c r="M31" s="526" t="s">
        <v>579</v>
      </c>
      <c r="N31" s="526"/>
      <c r="O31" s="479">
        <v>-105859</v>
      </c>
      <c r="P31" s="480">
        <v>-119047</v>
      </c>
      <c r="Q31" s="481">
        <v>-112872</v>
      </c>
      <c r="R31" s="482">
        <v>-5.187026972540254E-2</v>
      </c>
      <c r="S31" s="483">
        <v>6.6248500363691232E-2</v>
      </c>
      <c r="T31" s="484">
        <v>-105859</v>
      </c>
      <c r="U31" s="485">
        <v>-112872</v>
      </c>
      <c r="V31" s="486">
        <v>6.6248500363691232E-2</v>
      </c>
      <c r="W31" s="487"/>
      <c r="X31" s="487"/>
      <c r="Y31" s="487"/>
      <c r="Z31" s="487"/>
      <c r="AA31" s="2600"/>
      <c r="AB31" s="2600"/>
      <c r="AC31" s="2600"/>
      <c r="AD31" s="2600"/>
    </row>
    <row r="32" spans="1:44" ht="31.4" customHeight="1">
      <c r="A32" s="2558" t="s">
        <v>552</v>
      </c>
      <c r="B32" s="2517"/>
      <c r="C32" s="2517"/>
      <c r="D32" s="499"/>
      <c r="E32" s="529"/>
      <c r="F32" s="530"/>
      <c r="G32" s="531"/>
      <c r="H32" s="532"/>
      <c r="K32" s="46"/>
      <c r="L32" s="516"/>
      <c r="M32" s="526" t="s">
        <v>551</v>
      </c>
      <c r="N32" s="526"/>
      <c r="O32" s="479">
        <v>-43686</v>
      </c>
      <c r="P32" s="480">
        <v>-59997</v>
      </c>
      <c r="Q32" s="481">
        <v>-39563</v>
      </c>
      <c r="R32" s="482">
        <v>-0.3405836958514592</v>
      </c>
      <c r="S32" s="483">
        <v>-9.437806162157214E-2</v>
      </c>
      <c r="T32" s="484">
        <v>-43686</v>
      </c>
      <c r="U32" s="485">
        <v>-39563</v>
      </c>
      <c r="V32" s="486">
        <v>-9.437806162157214E-2</v>
      </c>
      <c r="W32" s="487"/>
      <c r="X32" s="487"/>
      <c r="Y32" s="487"/>
      <c r="Z32" s="487"/>
      <c r="AA32" s="2600"/>
      <c r="AB32" s="2600"/>
      <c r="AC32" s="2600"/>
      <c r="AD32" s="2600"/>
    </row>
    <row r="33" spans="1:30" ht="22.25" customHeight="1">
      <c r="A33" s="574" t="s">
        <v>59</v>
      </c>
      <c r="B33" s="549"/>
      <c r="C33" s="549"/>
      <c r="D33" s="479"/>
      <c r="E33" s="480"/>
      <c r="F33" s="481"/>
      <c r="G33" s="482"/>
      <c r="H33" s="483"/>
      <c r="K33" s="46"/>
      <c r="L33" s="525"/>
      <c r="M33" s="575" t="s">
        <v>471</v>
      </c>
      <c r="N33" s="544"/>
      <c r="O33" s="488">
        <v>-1114685</v>
      </c>
      <c r="P33" s="489">
        <v>-1480323</v>
      </c>
      <c r="Q33" s="490">
        <v>-1270263</v>
      </c>
      <c r="R33" s="491">
        <v>-0.14190146339683973</v>
      </c>
      <c r="S33" s="492">
        <v>0.13957126901321892</v>
      </c>
      <c r="T33" s="493">
        <v>-1114685</v>
      </c>
      <c r="U33" s="497">
        <v>-1270263</v>
      </c>
      <c r="V33" s="495">
        <v>0.13957126901321892</v>
      </c>
      <c r="W33" s="487"/>
      <c r="X33" s="487"/>
      <c r="Y33" s="487"/>
      <c r="Z33" s="487"/>
      <c r="AA33" s="572"/>
      <c r="AB33" s="573"/>
      <c r="AC33" s="573"/>
      <c r="AD33" s="573"/>
    </row>
    <row r="34" spans="1:30" ht="16.5">
      <c r="A34" s="527"/>
      <c r="B34" s="522" t="s">
        <v>580</v>
      </c>
      <c r="C34" s="522"/>
      <c r="D34" s="499">
        <v>45294239</v>
      </c>
      <c r="E34" s="529">
        <v>39395493</v>
      </c>
      <c r="F34" s="530">
        <v>37968322</v>
      </c>
      <c r="G34" s="531">
        <v>-3.6226758223332767E-2</v>
      </c>
      <c r="H34" s="532">
        <v>-0.16174059133657148</v>
      </c>
      <c r="I34" s="531"/>
      <c r="J34" s="531"/>
      <c r="K34" s="531"/>
      <c r="L34" s="516"/>
      <c r="M34" s="526"/>
      <c r="N34" s="526"/>
      <c r="O34" s="479"/>
      <c r="P34" s="489"/>
      <c r="Q34" s="490"/>
      <c r="R34" s="482"/>
      <c r="S34" s="483"/>
      <c r="T34" s="493"/>
      <c r="U34" s="497"/>
      <c r="V34" s="495"/>
      <c r="W34" s="487"/>
      <c r="X34" s="487"/>
      <c r="Y34" s="487"/>
      <c r="Z34" s="487"/>
    </row>
    <row r="35" spans="1:30" ht="16.5">
      <c r="A35" s="527"/>
      <c r="B35" s="522" t="s">
        <v>581</v>
      </c>
      <c r="C35" s="522"/>
      <c r="D35" s="499">
        <v>76416598</v>
      </c>
      <c r="E35" s="529">
        <v>81232946</v>
      </c>
      <c r="F35" s="530">
        <v>84477317</v>
      </c>
      <c r="G35" s="531">
        <v>3.9939103033392431E-2</v>
      </c>
      <c r="H35" s="532">
        <v>0.10548387668343984</v>
      </c>
      <c r="I35" s="531"/>
      <c r="J35" s="531"/>
      <c r="K35" s="531"/>
      <c r="L35" s="525" t="s">
        <v>52</v>
      </c>
      <c r="M35" s="544"/>
      <c r="N35" s="544"/>
      <c r="O35" s="488">
        <v>1576545</v>
      </c>
      <c r="P35" s="489">
        <v>1447150</v>
      </c>
      <c r="Q35" s="490">
        <v>1684397</v>
      </c>
      <c r="R35" s="491">
        <v>0.16394084925543306</v>
      </c>
      <c r="S35" s="492">
        <v>6.8410353018784731E-2</v>
      </c>
      <c r="T35" s="493">
        <v>1576545</v>
      </c>
      <c r="U35" s="497">
        <v>1684397</v>
      </c>
      <c r="V35" s="495">
        <v>6.8410353018784731E-2</v>
      </c>
      <c r="W35" s="487"/>
      <c r="X35" s="487"/>
      <c r="Y35" s="487"/>
      <c r="Z35" s="487"/>
      <c r="AA35" s="2460"/>
      <c r="AB35" s="2460"/>
      <c r="AC35" s="2460"/>
      <c r="AD35" s="2460"/>
    </row>
    <row r="36" spans="1:30">
      <c r="A36" s="527"/>
      <c r="B36" s="549" t="s">
        <v>477</v>
      </c>
      <c r="C36" s="522"/>
      <c r="D36" s="539">
        <v>121710837</v>
      </c>
      <c r="E36" s="540">
        <v>120628439</v>
      </c>
      <c r="F36" s="541">
        <v>122445639</v>
      </c>
      <c r="G36" s="542">
        <v>1.5064440981450433E-2</v>
      </c>
      <c r="H36" s="543">
        <v>6.0372766970619995E-3</v>
      </c>
      <c r="I36" s="531"/>
      <c r="J36" s="531"/>
      <c r="K36" s="531"/>
      <c r="L36" s="516"/>
      <c r="M36" s="526"/>
      <c r="N36" s="526"/>
      <c r="O36" s="502"/>
      <c r="P36" s="503"/>
      <c r="Q36" s="504"/>
      <c r="R36" s="482"/>
      <c r="S36" s="483"/>
      <c r="T36" s="484"/>
      <c r="U36" s="485">
        <v>0</v>
      </c>
      <c r="V36" s="486"/>
      <c r="W36" s="487"/>
      <c r="X36" s="487"/>
      <c r="Y36" s="487"/>
      <c r="Z36" s="487"/>
      <c r="AA36" s="2460"/>
      <c r="AB36" s="2460"/>
      <c r="AC36" s="2460"/>
      <c r="AD36" s="2460"/>
    </row>
    <row r="37" spans="1:30" ht="15" customHeight="1">
      <c r="A37" s="527"/>
      <c r="B37" s="522"/>
      <c r="C37" s="46"/>
      <c r="D37" s="499"/>
      <c r="E37" s="529"/>
      <c r="F37" s="530"/>
      <c r="G37" s="576"/>
      <c r="H37" s="577"/>
      <c r="I37" s="531"/>
      <c r="J37" s="531"/>
      <c r="K37" s="531"/>
      <c r="L37" s="516"/>
      <c r="M37" s="526" t="s">
        <v>53</v>
      </c>
      <c r="N37" s="526"/>
      <c r="O37" s="479">
        <v>-420120</v>
      </c>
      <c r="P37" s="480">
        <v>-385123</v>
      </c>
      <c r="Q37" s="481">
        <v>-420795</v>
      </c>
      <c r="R37" s="482">
        <v>9.2624953586256886E-2</v>
      </c>
      <c r="S37" s="483">
        <v>1.6066838046271403E-3</v>
      </c>
      <c r="T37" s="484">
        <v>-420120</v>
      </c>
      <c r="U37" s="485">
        <v>-420795</v>
      </c>
      <c r="V37" s="486">
        <v>1.6066838046271403E-3</v>
      </c>
      <c r="W37" s="487"/>
      <c r="X37" s="487"/>
      <c r="Y37" s="487"/>
      <c r="Z37" s="487"/>
      <c r="AA37" s="68"/>
      <c r="AB37" s="43"/>
      <c r="AC37" s="43"/>
      <c r="AD37" s="43"/>
    </row>
    <row r="38" spans="1:30">
      <c r="A38" s="574" t="s">
        <v>478</v>
      </c>
      <c r="B38" s="549"/>
      <c r="C38" s="549"/>
      <c r="D38" s="488">
        <v>16093566</v>
      </c>
      <c r="E38" s="489">
        <v>10879734</v>
      </c>
      <c r="F38" s="490">
        <v>9578869</v>
      </c>
      <c r="G38" s="491">
        <v>-0.11956772104906244</v>
      </c>
      <c r="H38" s="492">
        <v>-0.40480133489370851</v>
      </c>
      <c r="I38" s="531"/>
      <c r="J38" s="531"/>
      <c r="K38" s="531"/>
      <c r="L38" s="516"/>
      <c r="M38" s="526"/>
      <c r="N38" s="526"/>
      <c r="O38" s="479"/>
      <c r="P38" s="480"/>
      <c r="Q38" s="481"/>
      <c r="R38" s="482"/>
      <c r="S38" s="483"/>
      <c r="T38" s="484"/>
      <c r="U38" s="485"/>
      <c r="V38" s="486"/>
      <c r="W38" s="487"/>
      <c r="X38" s="487"/>
      <c r="Y38" s="487"/>
      <c r="Z38" s="487"/>
    </row>
    <row r="39" spans="1:30" ht="14.5" thickBot="1">
      <c r="A39" s="527"/>
      <c r="B39" s="522" t="s">
        <v>190</v>
      </c>
      <c r="C39" s="522"/>
      <c r="D39" s="499">
        <v>15561430</v>
      </c>
      <c r="E39" s="529">
        <v>10333799</v>
      </c>
      <c r="F39" s="530">
        <v>9040723</v>
      </c>
      <c r="G39" s="531">
        <v>-0.12513074814015634</v>
      </c>
      <c r="H39" s="532">
        <v>-0.41903006343247373</v>
      </c>
      <c r="I39" s="531"/>
      <c r="J39" s="531"/>
      <c r="K39" s="531"/>
      <c r="L39" s="891" t="s">
        <v>582</v>
      </c>
      <c r="M39" s="910"/>
      <c r="N39" s="910"/>
      <c r="O39" s="931">
        <v>1156425</v>
      </c>
      <c r="P39" s="932">
        <v>1062027</v>
      </c>
      <c r="Q39" s="933">
        <v>1263602</v>
      </c>
      <c r="R39" s="934">
        <v>0.18980214250673466</v>
      </c>
      <c r="S39" s="935">
        <v>9.2679594439760482E-2</v>
      </c>
      <c r="T39" s="936">
        <v>1156425</v>
      </c>
      <c r="U39" s="937">
        <v>1263602</v>
      </c>
      <c r="V39" s="505">
        <v>9.2679594439760482E-2</v>
      </c>
      <c r="W39" s="487"/>
      <c r="X39" s="487"/>
      <c r="Y39" s="487"/>
      <c r="Z39" s="487"/>
    </row>
    <row r="40" spans="1:30">
      <c r="A40" s="527"/>
      <c r="B40" s="522" t="s">
        <v>479</v>
      </c>
      <c r="C40" s="522"/>
      <c r="D40" s="499">
        <v>532137</v>
      </c>
      <c r="E40" s="529">
        <v>545935</v>
      </c>
      <c r="F40" s="530">
        <v>538146</v>
      </c>
      <c r="G40" s="531">
        <v>-1.4267266249645139E-2</v>
      </c>
      <c r="H40" s="532">
        <v>1.1292204826952368E-2</v>
      </c>
      <c r="I40" s="531"/>
      <c r="J40" s="531"/>
      <c r="K40" s="531"/>
    </row>
    <row r="41" spans="1:30">
      <c r="A41" s="521" t="s">
        <v>189</v>
      </c>
      <c r="B41" s="549"/>
      <c r="C41" s="549"/>
      <c r="D41" s="539">
        <v>4905616</v>
      </c>
      <c r="E41" s="540">
        <v>7251352</v>
      </c>
      <c r="F41" s="541">
        <v>8535930</v>
      </c>
      <c r="G41" s="542">
        <v>0.17715013696756143</v>
      </c>
      <c r="H41" s="543">
        <v>0.7400322405993458</v>
      </c>
      <c r="I41" s="531"/>
      <c r="J41" s="531"/>
      <c r="K41" s="531"/>
    </row>
    <row r="42" spans="1:30">
      <c r="A42" s="521" t="s">
        <v>191</v>
      </c>
      <c r="B42" s="549"/>
      <c r="C42" s="549"/>
      <c r="D42" s="539">
        <v>13319276</v>
      </c>
      <c r="E42" s="540">
        <v>13287386</v>
      </c>
      <c r="F42" s="541">
        <v>10396500</v>
      </c>
      <c r="G42" s="542">
        <v>-0.21756619398277433</v>
      </c>
      <c r="H42" s="543">
        <v>-0.21943955512296609</v>
      </c>
      <c r="I42" s="531"/>
      <c r="J42" s="531"/>
      <c r="K42" s="531"/>
      <c r="L42" s="46"/>
      <c r="M42" s="46"/>
      <c r="N42" s="46"/>
      <c r="O42" s="46"/>
      <c r="P42" s="46"/>
      <c r="Q42" s="46"/>
      <c r="R42" s="46"/>
      <c r="S42" s="46"/>
      <c r="T42" s="46"/>
      <c r="U42" s="46"/>
      <c r="V42" s="46"/>
      <c r="W42" s="46"/>
    </row>
    <row r="43" spans="1:30" ht="15" customHeight="1">
      <c r="A43" s="521" t="s">
        <v>481</v>
      </c>
      <c r="B43" s="549"/>
      <c r="C43" s="549"/>
      <c r="D43" s="539">
        <v>524448</v>
      </c>
      <c r="E43" s="540">
        <v>699678</v>
      </c>
      <c r="F43" s="541">
        <v>496170</v>
      </c>
      <c r="G43" s="542">
        <v>-0.29085950966015794</v>
      </c>
      <c r="H43" s="543">
        <v>-5.3919549697968194E-2</v>
      </c>
      <c r="I43" s="531"/>
      <c r="J43" s="531"/>
      <c r="K43" s="531"/>
      <c r="L43" s="2460" t="s">
        <v>583</v>
      </c>
      <c r="M43" s="2460"/>
      <c r="N43" s="2460"/>
      <c r="O43" s="2460"/>
      <c r="P43" s="2460"/>
      <c r="Q43" s="2460"/>
      <c r="R43" s="2460"/>
      <c r="S43" s="2460"/>
      <c r="T43" s="430"/>
      <c r="U43" s="430"/>
      <c r="V43" s="430"/>
      <c r="W43" s="430"/>
    </row>
    <row r="44" spans="1:30">
      <c r="A44" s="521" t="s">
        <v>484</v>
      </c>
      <c r="B44" s="549"/>
      <c r="C44" s="549"/>
      <c r="D44" s="539">
        <v>0</v>
      </c>
      <c r="E44" s="540">
        <v>7669</v>
      </c>
      <c r="F44" s="541">
        <v>193031</v>
      </c>
      <c r="G44" s="542">
        <v>24.170295996870518</v>
      </c>
      <c r="H44" s="543" t="s">
        <v>285</v>
      </c>
      <c r="I44" s="531"/>
      <c r="J44" s="531"/>
      <c r="K44" s="531"/>
      <c r="L44" s="2460" t="s">
        <v>584</v>
      </c>
      <c r="M44" s="2460"/>
      <c r="N44" s="2460"/>
      <c r="O44" s="2460"/>
      <c r="P44" s="2460"/>
      <c r="Q44" s="2460"/>
      <c r="R44" s="2460"/>
      <c r="S44" s="2460"/>
      <c r="T44" s="430"/>
      <c r="U44" s="430"/>
      <c r="V44" s="430"/>
      <c r="W44" s="430"/>
    </row>
    <row r="45" spans="1:30" ht="16.5">
      <c r="A45" s="521" t="s">
        <v>561</v>
      </c>
      <c r="B45" s="549"/>
      <c r="C45" s="549"/>
      <c r="D45" s="539">
        <v>5668164</v>
      </c>
      <c r="E45" s="540">
        <v>4731200</v>
      </c>
      <c r="F45" s="541">
        <v>7705309</v>
      </c>
      <c r="G45" s="542">
        <v>0.6286162073047008</v>
      </c>
      <c r="H45" s="543">
        <v>0.35940120998616121</v>
      </c>
      <c r="I45" s="531"/>
      <c r="J45" s="531"/>
      <c r="K45" s="531"/>
      <c r="L45" s="2460"/>
      <c r="M45" s="2460"/>
      <c r="N45" s="2460"/>
      <c r="O45" s="2460"/>
      <c r="P45" s="2460"/>
      <c r="Q45" s="2460"/>
      <c r="R45" s="2460"/>
      <c r="S45" s="2460"/>
      <c r="T45" s="430"/>
      <c r="U45" s="430"/>
      <c r="V45" s="430"/>
      <c r="W45" s="430"/>
    </row>
    <row r="46" spans="1:30">
      <c r="A46" s="2559" t="s">
        <v>486</v>
      </c>
      <c r="B46" s="2510"/>
      <c r="C46" s="2510"/>
      <c r="D46" s="539">
        <v>162221907</v>
      </c>
      <c r="E46" s="540">
        <v>157485458</v>
      </c>
      <c r="F46" s="541">
        <v>159351448</v>
      </c>
      <c r="G46" s="542">
        <v>1.1848649543248602E-2</v>
      </c>
      <c r="H46" s="543">
        <v>-1.7694644657333503E-2</v>
      </c>
      <c r="I46" s="531"/>
      <c r="J46" s="531"/>
      <c r="K46" s="531"/>
    </row>
    <row r="47" spans="1:30">
      <c r="A47" s="527"/>
      <c r="B47" s="522"/>
      <c r="C47" s="46"/>
      <c r="D47" s="499"/>
      <c r="E47" s="529"/>
      <c r="F47" s="530"/>
      <c r="G47" s="578"/>
      <c r="H47" s="579"/>
      <c r="I47" s="531"/>
      <c r="J47" s="531"/>
      <c r="K47" s="531"/>
    </row>
    <row r="48" spans="1:30">
      <c r="A48" s="521" t="s">
        <v>60</v>
      </c>
      <c r="B48" s="549"/>
      <c r="C48" s="549"/>
      <c r="D48" s="539">
        <v>20141237</v>
      </c>
      <c r="E48" s="540">
        <v>23123825</v>
      </c>
      <c r="F48" s="541">
        <v>21779294</v>
      </c>
      <c r="G48" s="542">
        <v>-5.8144835467315636E-2</v>
      </c>
      <c r="H48" s="543">
        <v>8.1328520189698272E-2</v>
      </c>
      <c r="I48" s="531"/>
      <c r="J48" s="531"/>
      <c r="K48" s="531"/>
    </row>
    <row r="49" spans="1:11">
      <c r="A49" s="580" t="s">
        <v>487</v>
      </c>
      <c r="B49" s="581"/>
      <c r="C49" s="581"/>
      <c r="D49" s="479">
        <v>11882984</v>
      </c>
      <c r="E49" s="480">
        <v>11882984</v>
      </c>
      <c r="F49" s="481">
        <v>12679794</v>
      </c>
      <c r="G49" s="482">
        <v>6.7054706124320296E-2</v>
      </c>
      <c r="H49" s="483">
        <v>6.7054706124320296E-2</v>
      </c>
      <c r="I49" s="531"/>
      <c r="J49" s="531"/>
      <c r="K49" s="531"/>
    </row>
    <row r="50" spans="1:11">
      <c r="A50" s="580" t="s">
        <v>490</v>
      </c>
      <c r="B50" s="581"/>
      <c r="C50" s="581"/>
      <c r="D50" s="479">
        <v>7297648</v>
      </c>
      <c r="E50" s="480">
        <v>6540665</v>
      </c>
      <c r="F50" s="481">
        <v>6820019</v>
      </c>
      <c r="G50" s="482">
        <v>4.2710336028523033E-2</v>
      </c>
      <c r="H50" s="483">
        <v>-6.5449717498021309E-2</v>
      </c>
      <c r="I50" s="531"/>
      <c r="J50" s="531"/>
      <c r="K50" s="531"/>
    </row>
    <row r="51" spans="1:11">
      <c r="A51" s="580" t="s">
        <v>562</v>
      </c>
      <c r="B51" s="581"/>
      <c r="C51" s="581"/>
      <c r="D51" s="479">
        <v>-780063</v>
      </c>
      <c r="E51" s="480">
        <v>-549319</v>
      </c>
      <c r="F51" s="481">
        <v>-467041</v>
      </c>
      <c r="G51" s="482">
        <v>-0.1497818207635272</v>
      </c>
      <c r="H51" s="483">
        <v>-0.40127784550735002</v>
      </c>
      <c r="I51" s="531"/>
      <c r="J51" s="531"/>
      <c r="K51" s="531"/>
    </row>
    <row r="52" spans="1:11">
      <c r="A52" s="580" t="s">
        <v>381</v>
      </c>
      <c r="B52" s="581"/>
      <c r="C52" s="581"/>
      <c r="D52" s="479">
        <v>1740668</v>
      </c>
      <c r="E52" s="480">
        <v>5249495</v>
      </c>
      <c r="F52" s="481">
        <v>2746522</v>
      </c>
      <c r="G52" s="482">
        <v>-0.47680262577638421</v>
      </c>
      <c r="H52" s="483">
        <v>0.577855168245754</v>
      </c>
      <c r="I52" s="531"/>
      <c r="J52" s="531"/>
      <c r="K52" s="531"/>
    </row>
    <row r="53" spans="1:11">
      <c r="A53" s="582"/>
      <c r="B53" s="581"/>
      <c r="C53" s="581"/>
      <c r="D53" s="582"/>
      <c r="E53" s="581"/>
      <c r="F53" s="583"/>
      <c r="G53" s="482"/>
      <c r="H53" s="483"/>
      <c r="I53" s="531"/>
      <c r="J53" s="531"/>
      <c r="K53" s="531"/>
    </row>
    <row r="54" spans="1:11">
      <c r="A54" s="2556" t="s">
        <v>492</v>
      </c>
      <c r="B54" s="2557"/>
      <c r="C54" s="2557"/>
      <c r="D54" s="539">
        <v>20141237</v>
      </c>
      <c r="E54" s="540">
        <v>23123825</v>
      </c>
      <c r="F54" s="541">
        <v>21779294</v>
      </c>
      <c r="G54" s="491">
        <v>-5.8144835467315636E-2</v>
      </c>
      <c r="H54" s="492">
        <v>8.1328520189698272E-2</v>
      </c>
      <c r="I54" s="531"/>
      <c r="J54" s="531"/>
      <c r="K54" s="531"/>
    </row>
    <row r="55" spans="1:11">
      <c r="A55" s="584"/>
      <c r="B55" s="585"/>
      <c r="C55" s="585"/>
      <c r="D55" s="586"/>
      <c r="E55" s="587"/>
      <c r="F55" s="588"/>
      <c r="G55" s="531"/>
      <c r="H55" s="532"/>
      <c r="I55" s="531"/>
      <c r="J55" s="531"/>
      <c r="K55" s="531"/>
    </row>
    <row r="56" spans="1:11">
      <c r="A56" s="2558" t="s">
        <v>493</v>
      </c>
      <c r="B56" s="2517"/>
      <c r="C56" s="2517"/>
      <c r="D56" s="539">
        <v>182363144</v>
      </c>
      <c r="E56" s="540">
        <v>180609283</v>
      </c>
      <c r="F56" s="541">
        <v>181130742</v>
      </c>
      <c r="G56" s="491">
        <v>2.8872214724422474E-3</v>
      </c>
      <c r="H56" s="492">
        <v>-6.7579554342406256E-3</v>
      </c>
      <c r="I56" s="531"/>
      <c r="J56" s="531"/>
      <c r="K56" s="531"/>
    </row>
    <row r="57" spans="1:11">
      <c r="A57" s="527"/>
      <c r="B57" s="522"/>
      <c r="C57" s="522"/>
      <c r="D57" s="479"/>
      <c r="E57" s="480"/>
      <c r="F57" s="481"/>
      <c r="G57" s="589"/>
      <c r="H57" s="590"/>
      <c r="I57" s="531"/>
      <c r="J57" s="531"/>
      <c r="K57" s="531"/>
    </row>
    <row r="58" spans="1:11">
      <c r="A58" s="521" t="s">
        <v>272</v>
      </c>
      <c r="B58" s="549"/>
      <c r="C58" s="549"/>
      <c r="D58" s="591">
        <v>127873817</v>
      </c>
      <c r="E58" s="592">
        <v>134450003</v>
      </c>
      <c r="F58" s="593">
        <v>138810501</v>
      </c>
      <c r="G58" s="491">
        <v>3.2432115304601439E-2</v>
      </c>
      <c r="H58" s="492">
        <v>8.5527156822103878E-2</v>
      </c>
      <c r="I58" s="531"/>
      <c r="J58" s="531"/>
      <c r="K58" s="531"/>
    </row>
    <row r="59" spans="1:11">
      <c r="A59" s="527" t="s">
        <v>494</v>
      </c>
      <c r="B59" s="522"/>
      <c r="C59" s="522"/>
      <c r="D59" s="594">
        <v>19638213</v>
      </c>
      <c r="E59" s="595">
        <v>19738086</v>
      </c>
      <c r="F59" s="596">
        <v>17932454</v>
      </c>
      <c r="G59" s="482">
        <v>-9.1479589257033367E-2</v>
      </c>
      <c r="H59" s="483">
        <v>-8.685917603602733E-2</v>
      </c>
      <c r="I59" s="531"/>
      <c r="J59" s="531"/>
      <c r="K59" s="531"/>
    </row>
    <row r="60" spans="1:11">
      <c r="A60" s="527" t="s">
        <v>495</v>
      </c>
      <c r="B60" s="522"/>
      <c r="C60" s="522"/>
      <c r="D60" s="594">
        <v>68137602</v>
      </c>
      <c r="E60" s="595">
        <v>73473563</v>
      </c>
      <c r="F60" s="596">
        <v>73838085</v>
      </c>
      <c r="G60" s="482">
        <v>4.9612674969907733E-3</v>
      </c>
      <c r="H60" s="483">
        <v>8.3661338712800681E-2</v>
      </c>
      <c r="I60" s="531"/>
      <c r="J60" s="531"/>
      <c r="K60" s="531"/>
    </row>
    <row r="61" spans="1:11" ht="14.5" thickBot="1">
      <c r="A61" s="938" t="s">
        <v>496</v>
      </c>
      <c r="B61" s="939"/>
      <c r="C61" s="939"/>
      <c r="D61" s="940">
        <v>40098002</v>
      </c>
      <c r="E61" s="941">
        <v>41238354</v>
      </c>
      <c r="F61" s="942">
        <v>47039962</v>
      </c>
      <c r="G61" s="943">
        <v>0.14068476156929055</v>
      </c>
      <c r="H61" s="944">
        <v>0.17312483549679114</v>
      </c>
      <c r="I61" s="531"/>
      <c r="J61" s="531"/>
      <c r="K61" s="531"/>
    </row>
    <row r="62" spans="1:11">
      <c r="A62" s="46"/>
      <c r="B62" s="46"/>
      <c r="C62" s="46"/>
      <c r="D62" s="529"/>
      <c r="E62" s="529"/>
      <c r="F62" s="529"/>
      <c r="G62" s="597"/>
      <c r="H62" s="597"/>
    </row>
    <row r="63" spans="1:11" ht="15" customHeight="1">
      <c r="A63" s="2541" t="s">
        <v>585</v>
      </c>
      <c r="B63" s="2541"/>
      <c r="C63" s="2541"/>
      <c r="D63" s="2541"/>
      <c r="E63" s="2541"/>
      <c r="F63" s="2541"/>
      <c r="G63" s="2541"/>
      <c r="H63" s="2541"/>
    </row>
    <row r="64" spans="1:11" ht="15" customHeight="1">
      <c r="A64" s="2530" t="s">
        <v>586</v>
      </c>
      <c r="B64" s="2530"/>
      <c r="C64" s="2530"/>
      <c r="D64" s="2530"/>
      <c r="E64" s="2530"/>
      <c r="F64" s="2530"/>
      <c r="G64" s="2530"/>
      <c r="H64" s="2530"/>
    </row>
    <row r="65" spans="1:8">
      <c r="A65" s="2555"/>
      <c r="B65" s="2555"/>
      <c r="C65" s="46"/>
      <c r="D65" s="46"/>
      <c r="E65" s="46"/>
      <c r="F65" s="46"/>
      <c r="G65" s="46"/>
      <c r="H65" s="46"/>
    </row>
  </sheetData>
  <mergeCells count="37">
    <mergeCell ref="AA26:AD28"/>
    <mergeCell ref="AA2:AD2"/>
    <mergeCell ref="AA1:AD1"/>
    <mergeCell ref="G5:H5"/>
    <mergeCell ref="T5:U5"/>
    <mergeCell ref="AB4:AD4"/>
    <mergeCell ref="R5:S5"/>
    <mergeCell ref="O5:Q5"/>
    <mergeCell ref="A1:H1"/>
    <mergeCell ref="A2:H2"/>
    <mergeCell ref="A3:H3"/>
    <mergeCell ref="L1:S1"/>
    <mergeCell ref="M2:S2"/>
    <mergeCell ref="M3:S3"/>
    <mergeCell ref="L6:N6"/>
    <mergeCell ref="A4:C4"/>
    <mergeCell ref="L4:N4"/>
    <mergeCell ref="A65:B65"/>
    <mergeCell ref="A54:C54"/>
    <mergeCell ref="A56:C56"/>
    <mergeCell ref="A46:C46"/>
    <mergeCell ref="L44:S45"/>
    <mergeCell ref="A32:C32"/>
    <mergeCell ref="A30:C30"/>
    <mergeCell ref="A63:H63"/>
    <mergeCell ref="A64:H64"/>
    <mergeCell ref="D5:F5"/>
    <mergeCell ref="A6:C6"/>
    <mergeCell ref="A7:C7"/>
    <mergeCell ref="A11:C11"/>
    <mergeCell ref="L16:N16"/>
    <mergeCell ref="L43:S43"/>
    <mergeCell ref="AA24:AD24"/>
    <mergeCell ref="AA36:AD36"/>
    <mergeCell ref="AA25:AD25"/>
    <mergeCell ref="AA35:AD35"/>
    <mergeCell ref="AA29:AD29"/>
  </mergeCells>
  <hyperlinks>
    <hyperlink ref="A4" location="Index!A1" display="Back to index" xr:uid="{85D518F2-F26A-4A1A-9996-8E1A8AD094C8}"/>
    <hyperlink ref="L4" location="Index!A1" display="Back to index" xr:uid="{7BAC63C4-4374-45FB-8DAB-076BF582F7CF}"/>
    <hyperlink ref="AA3" location="Index!A1" display="Back to index" xr:uid="{34A047AF-7030-4586-B9CA-11F8ABB263B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1:F53"/>
  <sheetViews>
    <sheetView showGridLines="0" topLeftCell="A25" zoomScale="90" zoomScaleNormal="90" workbookViewId="0">
      <selection activeCell="G25" sqref="G1:G1048576"/>
    </sheetView>
  </sheetViews>
  <sheetFormatPr baseColWidth="10" defaultColWidth="11.453125" defaultRowHeight="14"/>
  <cols>
    <col min="1" max="1" width="68" style="41" customWidth="1"/>
    <col min="2" max="3" width="14.453125" style="41" bestFit="1" customWidth="1"/>
    <col min="4" max="4" width="14" style="41" bestFit="1" customWidth="1"/>
    <col min="5" max="16384" width="11.453125" style="41"/>
  </cols>
  <sheetData>
    <row r="1" spans="1:6">
      <c r="A1" s="2473" t="s">
        <v>587</v>
      </c>
      <c r="B1" s="2473"/>
      <c r="C1" s="2473"/>
      <c r="D1" s="2473"/>
      <c r="E1" s="2473"/>
      <c r="F1" s="2473"/>
    </row>
    <row r="2" spans="1:6">
      <c r="A2" s="2473" t="s">
        <v>449</v>
      </c>
      <c r="B2" s="2473"/>
      <c r="C2" s="2473"/>
      <c r="D2" s="2473"/>
      <c r="E2" s="2473"/>
      <c r="F2" s="2473"/>
    </row>
    <row r="3" spans="1:6" ht="14.5" thickBot="1">
      <c r="A3" s="1965" t="s">
        <v>43</v>
      </c>
      <c r="B3" s="1509"/>
      <c r="C3" s="1509"/>
      <c r="D3" s="1509"/>
      <c r="E3" s="1510"/>
      <c r="F3" s="1510"/>
    </row>
    <row r="4" spans="1:6">
      <c r="A4" s="1507"/>
      <c r="B4" s="2572" t="s">
        <v>41</v>
      </c>
      <c r="C4" s="2573"/>
      <c r="D4" s="2573"/>
      <c r="E4" s="2572" t="s">
        <v>40</v>
      </c>
      <c r="F4" s="2574"/>
    </row>
    <row r="5" spans="1:6" ht="14.5" thickBot="1">
      <c r="A5" s="1508"/>
      <c r="B5" s="349" t="s">
        <v>679</v>
      </c>
      <c r="C5" s="350" t="s">
        <v>335</v>
      </c>
      <c r="D5" s="350" t="s">
        <v>680</v>
      </c>
      <c r="E5" s="351" t="s">
        <v>44</v>
      </c>
      <c r="F5" s="352" t="s">
        <v>45</v>
      </c>
    </row>
    <row r="6" spans="1:6">
      <c r="A6" s="945" t="s">
        <v>450</v>
      </c>
      <c r="B6" s="946"/>
      <c r="C6" s="947"/>
      <c r="D6" s="948"/>
      <c r="E6" s="949"/>
      <c r="F6" s="950"/>
    </row>
    <row r="7" spans="1:6">
      <c r="A7" s="49" t="s">
        <v>180</v>
      </c>
      <c r="B7" s="431">
        <v>2220656.8251514952</v>
      </c>
      <c r="C7" s="432">
        <v>1945703.9676569635</v>
      </c>
      <c r="D7" s="433">
        <v>1979855.5004030424</v>
      </c>
      <c r="E7" s="434">
        <f t="shared" ref="E7:E28" si="0">+D7/C7-1</f>
        <v>1.7552275841429488E-2</v>
      </c>
      <c r="F7" s="50">
        <f t="shared" ref="F7:F28" si="1">+D7/B7-1</f>
        <v>-0.1084369822572766</v>
      </c>
    </row>
    <row r="8" spans="1:6">
      <c r="A8" s="49" t="s">
        <v>232</v>
      </c>
      <c r="B8" s="431">
        <v>1598725.1244180526</v>
      </c>
      <c r="C8" s="432">
        <v>1526953.9572065689</v>
      </c>
      <c r="D8" s="433">
        <v>1668326.4655471034</v>
      </c>
      <c r="E8" s="434">
        <f t="shared" si="0"/>
        <v>9.2584656972344748E-2</v>
      </c>
      <c r="F8" s="50">
        <f t="shared" si="1"/>
        <v>4.3535527193510726E-2</v>
      </c>
    </row>
    <row r="9" spans="1:6">
      <c r="A9" s="51" t="s">
        <v>146</v>
      </c>
      <c r="B9" s="435">
        <v>8890947.9929392692</v>
      </c>
      <c r="C9" s="436">
        <v>9253907.9186398238</v>
      </c>
      <c r="D9" s="437">
        <v>9362119.877024062</v>
      </c>
      <c r="E9" s="438">
        <f t="shared" si="0"/>
        <v>1.1693649789433325E-2</v>
      </c>
      <c r="F9" s="52">
        <f t="shared" si="1"/>
        <v>5.299456081162246E-2</v>
      </c>
    </row>
    <row r="10" spans="1:6">
      <c r="A10" s="53" t="s">
        <v>461</v>
      </c>
      <c r="B10" s="439">
        <v>8688238.9425580427</v>
      </c>
      <c r="C10" s="432">
        <v>8997604.1407410689</v>
      </c>
      <c r="D10" s="433">
        <v>9108055.363433741</v>
      </c>
      <c r="E10" s="434">
        <f t="shared" si="0"/>
        <v>1.2275625929412781E-2</v>
      </c>
      <c r="F10" s="50">
        <f t="shared" si="1"/>
        <v>4.8320082314873947E-2</v>
      </c>
    </row>
    <row r="11" spans="1:6">
      <c r="A11" s="53" t="s">
        <v>462</v>
      </c>
      <c r="B11" s="439">
        <v>170937.4736940609</v>
      </c>
      <c r="C11" s="432">
        <v>231246.6437133936</v>
      </c>
      <c r="D11" s="433">
        <v>228195.18621860881</v>
      </c>
      <c r="E11" s="434">
        <f t="shared" si="0"/>
        <v>-1.3195683387157597E-2</v>
      </c>
      <c r="F11" s="50">
        <f t="shared" si="1"/>
        <v>0.33496290361132952</v>
      </c>
    </row>
    <row r="12" spans="1:6">
      <c r="A12" s="53" t="s">
        <v>588</v>
      </c>
      <c r="B12" s="439">
        <v>31771.5766871669</v>
      </c>
      <c r="C12" s="432">
        <v>25057.134185361097</v>
      </c>
      <c r="D12" s="433">
        <v>25869.327371712199</v>
      </c>
      <c r="E12" s="434">
        <f t="shared" si="0"/>
        <v>3.241365035374244E-2</v>
      </c>
      <c r="F12" s="50">
        <f t="shared" si="1"/>
        <v>-0.18577136959774243</v>
      </c>
    </row>
    <row r="13" spans="1:6">
      <c r="A13" s="53" t="s">
        <v>150</v>
      </c>
      <c r="B13" s="440">
        <v>-404078.46738663409</v>
      </c>
      <c r="C13" s="432">
        <v>-397602.44667923346</v>
      </c>
      <c r="D13" s="433">
        <v>-392762.44609319069</v>
      </c>
      <c r="E13" s="434">
        <f t="shared" si="0"/>
        <v>-1.217296479552965E-2</v>
      </c>
      <c r="F13" s="50">
        <f t="shared" si="1"/>
        <v>-2.8004514486083432E-2</v>
      </c>
    </row>
    <row r="14" spans="1:6">
      <c r="A14" s="54" t="s">
        <v>589</v>
      </c>
      <c r="B14" s="441">
        <v>8486869.5255526341</v>
      </c>
      <c r="C14" s="436">
        <v>8856305.4719605912</v>
      </c>
      <c r="D14" s="442">
        <v>8969357.4309308715</v>
      </c>
      <c r="E14" s="438">
        <f t="shared" si="0"/>
        <v>1.2765137712131391E-2</v>
      </c>
      <c r="F14" s="52">
        <f t="shared" si="1"/>
        <v>5.68511043943285E-2</v>
      </c>
    </row>
    <row r="15" spans="1:6">
      <c r="A15" s="47" t="s">
        <v>590</v>
      </c>
      <c r="B15" s="431">
        <v>62644.813163213301</v>
      </c>
      <c r="C15" s="432">
        <v>63956.886686680591</v>
      </c>
      <c r="D15" s="443">
        <v>63691.627309041505</v>
      </c>
      <c r="E15" s="434">
        <f t="shared" si="0"/>
        <v>-4.1474717013442186E-3</v>
      </c>
      <c r="F15" s="50">
        <f t="shared" si="1"/>
        <v>1.6710308371434612E-2</v>
      </c>
    </row>
    <row r="16" spans="1:6">
      <c r="A16" s="47" t="s">
        <v>504</v>
      </c>
      <c r="B16" s="431">
        <v>368349.61813644564</v>
      </c>
      <c r="C16" s="432">
        <v>304873.08384511148</v>
      </c>
      <c r="D16" s="443">
        <v>290841.82694043068</v>
      </c>
      <c r="E16" s="434">
        <f t="shared" si="0"/>
        <v>-4.6023272135789051E-2</v>
      </c>
      <c r="F16" s="50">
        <f t="shared" si="1"/>
        <v>-0.21041908931015696</v>
      </c>
    </row>
    <row r="17" spans="1:6">
      <c r="A17" s="55" t="s">
        <v>591</v>
      </c>
      <c r="B17" s="441">
        <v>12737245.90642184</v>
      </c>
      <c r="C17" s="436">
        <v>12697793.367355915</v>
      </c>
      <c r="D17" s="442">
        <v>12972072.851130489</v>
      </c>
      <c r="E17" s="438">
        <f t="shared" si="0"/>
        <v>2.160056285682721E-2</v>
      </c>
      <c r="F17" s="52">
        <f t="shared" si="1"/>
        <v>1.843624174596914E-2</v>
      </c>
    </row>
    <row r="18" spans="1:6">
      <c r="A18" s="55"/>
      <c r="B18" s="444"/>
      <c r="C18" s="56"/>
      <c r="D18" s="445"/>
      <c r="E18" s="434"/>
      <c r="F18" s="50"/>
    </row>
    <row r="19" spans="1:6">
      <c r="A19" s="54" t="s">
        <v>505</v>
      </c>
      <c r="B19" s="444"/>
      <c r="C19" s="56"/>
      <c r="D19" s="445"/>
      <c r="E19" s="434"/>
      <c r="F19" s="50"/>
    </row>
    <row r="20" spans="1:6">
      <c r="A20" s="42" t="s">
        <v>59</v>
      </c>
      <c r="B20" s="431">
        <v>10678175.226433899</v>
      </c>
      <c r="C20" s="432">
        <v>10985891.734518165</v>
      </c>
      <c r="D20" s="433">
        <v>10836041.232248062</v>
      </c>
      <c r="E20" s="434">
        <f t="shared" si="0"/>
        <v>-1.3640267525963812E-2</v>
      </c>
      <c r="F20" s="50">
        <f t="shared" si="1"/>
        <v>1.4783987195055914E-2</v>
      </c>
    </row>
    <row r="21" spans="1:6">
      <c r="A21" s="42" t="s">
        <v>189</v>
      </c>
      <c r="B21" s="431">
        <v>89938.315112297001</v>
      </c>
      <c r="C21" s="432">
        <v>77909.216812930594</v>
      </c>
      <c r="D21" s="433">
        <v>81653.013950705397</v>
      </c>
      <c r="E21" s="434">
        <f t="shared" si="0"/>
        <v>4.8053327846487193E-2</v>
      </c>
      <c r="F21" s="50">
        <f t="shared" si="1"/>
        <v>-9.2122041103911867E-2</v>
      </c>
    </row>
    <row r="22" spans="1:6">
      <c r="A22" s="42" t="s">
        <v>592</v>
      </c>
      <c r="B22" s="431">
        <v>171787.49465666991</v>
      </c>
      <c r="C22" s="432">
        <v>99065.211106062503</v>
      </c>
      <c r="D22" s="433">
        <v>94606.643497321609</v>
      </c>
      <c r="E22" s="434">
        <f t="shared" si="0"/>
        <v>-4.5006390830454102E-2</v>
      </c>
      <c r="F22" s="50">
        <f t="shared" si="1"/>
        <v>-0.44928096374884552</v>
      </c>
    </row>
    <row r="23" spans="1:6">
      <c r="A23" s="42" t="s">
        <v>485</v>
      </c>
      <c r="B23" s="431">
        <v>1007946.1509458097</v>
      </c>
      <c r="C23" s="432">
        <v>675099.25635000551</v>
      </c>
      <c r="D23" s="433">
        <v>1109657.1433565903</v>
      </c>
      <c r="E23" s="434">
        <f t="shared" si="0"/>
        <v>0.64369480919897226</v>
      </c>
      <c r="F23" s="50">
        <f t="shared" si="1"/>
        <v>0.10090915304884063</v>
      </c>
    </row>
    <row r="24" spans="1:6">
      <c r="A24" s="55" t="s">
        <v>593</v>
      </c>
      <c r="B24" s="441">
        <v>11947847.187148675</v>
      </c>
      <c r="C24" s="436">
        <v>11837965.418787163</v>
      </c>
      <c r="D24" s="442">
        <v>12121958.033052679</v>
      </c>
      <c r="E24" s="438">
        <f t="shared" si="0"/>
        <v>2.3989985121498414E-2</v>
      </c>
      <c r="F24" s="52">
        <f t="shared" si="1"/>
        <v>1.4572570537333407E-2</v>
      </c>
    </row>
    <row r="25" spans="1:6">
      <c r="A25" s="57"/>
      <c r="B25" s="444"/>
      <c r="C25" s="56"/>
      <c r="D25" s="446"/>
      <c r="E25" s="434"/>
      <c r="F25" s="50"/>
    </row>
    <row r="26" spans="1:6">
      <c r="A26" s="51" t="s">
        <v>60</v>
      </c>
      <c r="B26" s="441">
        <v>789398.71941989195</v>
      </c>
      <c r="C26" s="436">
        <v>859827.9486411002</v>
      </c>
      <c r="D26" s="437">
        <v>850114.81816557702</v>
      </c>
      <c r="E26" s="438">
        <f t="shared" si="0"/>
        <v>-1.1296597756416449E-2</v>
      </c>
      <c r="F26" s="52">
        <f t="shared" si="1"/>
        <v>7.6914361845308976E-2</v>
      </c>
    </row>
    <row r="27" spans="1:6">
      <c r="A27" s="42"/>
      <c r="B27" s="444"/>
      <c r="C27" s="56"/>
      <c r="D27" s="446"/>
      <c r="E27" s="434"/>
      <c r="F27" s="50"/>
    </row>
    <row r="28" spans="1:6" ht="14.5" thickBot="1">
      <c r="A28" s="58" t="s">
        <v>594</v>
      </c>
      <c r="B28" s="447">
        <v>12737245.906568568</v>
      </c>
      <c r="C28" s="448">
        <v>12697793.367428264</v>
      </c>
      <c r="D28" s="449">
        <v>12972072.851218257</v>
      </c>
      <c r="E28" s="450">
        <f t="shared" si="0"/>
        <v>2.1600562857918337E-2</v>
      </c>
      <c r="F28" s="451">
        <f t="shared" si="1"/>
        <v>1.8436241741127901E-2</v>
      </c>
    </row>
    <row r="29" spans="1:6" ht="14.5" thickBot="1">
      <c r="A29" s="59"/>
      <c r="B29" s="60"/>
      <c r="C29" s="60"/>
      <c r="D29" s="60"/>
      <c r="E29" s="60"/>
      <c r="F29" s="60"/>
    </row>
    <row r="30" spans="1:6">
      <c r="A30" s="99"/>
      <c r="B30" s="2569" t="s">
        <v>39</v>
      </c>
      <c r="C30" s="2570"/>
      <c r="D30" s="2570"/>
      <c r="E30" s="2569" t="s">
        <v>40</v>
      </c>
      <c r="F30" s="2571"/>
    </row>
    <row r="31" spans="1:6" ht="14.5" thickBot="1">
      <c r="A31" s="61"/>
      <c r="B31" s="951" t="s">
        <v>694</v>
      </c>
      <c r="C31" s="673" t="s">
        <v>603</v>
      </c>
      <c r="D31" s="674" t="s">
        <v>695</v>
      </c>
      <c r="E31" s="351" t="s">
        <v>44</v>
      </c>
      <c r="F31" s="352" t="s">
        <v>45</v>
      </c>
    </row>
    <row r="32" spans="1:6">
      <c r="A32" s="952" t="s">
        <v>209</v>
      </c>
      <c r="B32" s="452">
        <v>81156.920423972886</v>
      </c>
      <c r="C32" s="453">
        <v>78976.502502586009</v>
      </c>
      <c r="D32" s="454">
        <v>82670.151661309283</v>
      </c>
      <c r="E32" s="455">
        <f t="shared" ref="E32:E39" si="2">+D32/C32-1</f>
        <v>4.6768963447100242E-2</v>
      </c>
      <c r="F32" s="456">
        <f t="shared" ref="F32:F39" si="3">+D32/B32-1</f>
        <v>1.8645744927618058E-2</v>
      </c>
    </row>
    <row r="33" spans="1:6">
      <c r="A33" s="62" t="s">
        <v>595</v>
      </c>
      <c r="B33" s="440">
        <v>2858.1724915974</v>
      </c>
      <c r="C33" s="432">
        <v>-17126.126534108505</v>
      </c>
      <c r="D33" s="433">
        <v>-3349.1799861918998</v>
      </c>
      <c r="E33" s="434">
        <f t="shared" si="2"/>
        <v>-0.80444031056750331</v>
      </c>
      <c r="F33" s="50">
        <f t="shared" si="3"/>
        <v>-2.1717907145345459</v>
      </c>
    </row>
    <row r="34" spans="1:6">
      <c r="A34" s="63" t="s">
        <v>596</v>
      </c>
      <c r="B34" s="457">
        <v>84015.092915570291</v>
      </c>
      <c r="C34" s="436">
        <v>61850.3759684775</v>
      </c>
      <c r="D34" s="437">
        <v>79320.971675117384</v>
      </c>
      <c r="E34" s="438">
        <f t="shared" si="2"/>
        <v>0.28246547305620107</v>
      </c>
      <c r="F34" s="52">
        <f t="shared" si="3"/>
        <v>-5.5872356710599536E-2</v>
      </c>
    </row>
    <row r="35" spans="1:6">
      <c r="A35" s="62" t="s">
        <v>459</v>
      </c>
      <c r="B35" s="440">
        <v>39644.500906626192</v>
      </c>
      <c r="C35" s="432">
        <v>46134.198435919803</v>
      </c>
      <c r="D35" s="433">
        <v>45305.703570142898</v>
      </c>
      <c r="E35" s="434">
        <f t="shared" si="2"/>
        <v>-1.7958366978623963E-2</v>
      </c>
      <c r="F35" s="50">
        <f t="shared" si="3"/>
        <v>0.14279919116273931</v>
      </c>
    </row>
    <row r="36" spans="1:6">
      <c r="A36" s="62" t="s">
        <v>471</v>
      </c>
      <c r="B36" s="440">
        <v>-72562.666601145596</v>
      </c>
      <c r="C36" s="432">
        <v>-84186.268001503908</v>
      </c>
      <c r="D36" s="433">
        <v>-92548.632097027192</v>
      </c>
      <c r="E36" s="434">
        <f t="shared" si="2"/>
        <v>9.9331687863558615E-2</v>
      </c>
      <c r="F36" s="50">
        <f t="shared" si="3"/>
        <v>0.2754304166595507</v>
      </c>
    </row>
    <row r="37" spans="1:6">
      <c r="A37" s="62" t="s">
        <v>597</v>
      </c>
      <c r="B37" s="458">
        <v>17.002090792099999</v>
      </c>
      <c r="C37" s="459">
        <v>188.21068447889999</v>
      </c>
      <c r="D37" s="460">
        <v>-50.961084595199999</v>
      </c>
      <c r="E37" s="434">
        <f t="shared" si="2"/>
        <v>-1.2707661615295447</v>
      </c>
      <c r="F37" s="50">
        <f t="shared" si="3"/>
        <v>-3.9973422221035899</v>
      </c>
    </row>
    <row r="38" spans="1:6">
      <c r="A38" s="62" t="s">
        <v>598</v>
      </c>
      <c r="B38" s="440">
        <v>-30639.872397314801</v>
      </c>
      <c r="C38" s="432">
        <v>-7227.8227463106959</v>
      </c>
      <c r="D38" s="433">
        <v>-11289.5796148187</v>
      </c>
      <c r="E38" s="434">
        <f t="shared" si="2"/>
        <v>0.56196132792288656</v>
      </c>
      <c r="F38" s="50">
        <f t="shared" si="3"/>
        <v>-0.63153960080433991</v>
      </c>
    </row>
    <row r="39" spans="1:6" ht="14.5" thickBot="1">
      <c r="A39" s="953" t="s">
        <v>523</v>
      </c>
      <c r="B39" s="461">
        <v>20474.056914528177</v>
      </c>
      <c r="C39" s="448">
        <v>16758.694341061608</v>
      </c>
      <c r="D39" s="449">
        <v>20737.502448819188</v>
      </c>
      <c r="E39" s="450">
        <f t="shared" si="2"/>
        <v>0.23741754738069498</v>
      </c>
      <c r="F39" s="451">
        <f t="shared" si="3"/>
        <v>1.2867285433014075E-2</v>
      </c>
    </row>
    <row r="40" spans="1:6" ht="14.5" thickBot="1">
      <c r="A40" s="59"/>
      <c r="B40" s="60"/>
      <c r="C40" s="60"/>
      <c r="D40" s="60"/>
      <c r="E40" s="60"/>
      <c r="F40" s="60"/>
    </row>
    <row r="41" spans="1:6">
      <c r="A41" s="954" t="s">
        <v>599</v>
      </c>
      <c r="B41" s="462">
        <v>0.59059928011208052</v>
      </c>
      <c r="C41" s="463">
        <v>0.63433584061415538</v>
      </c>
      <c r="D41" s="464">
        <v>0.59316122324928511</v>
      </c>
      <c r="E41" s="465" t="s">
        <v>732</v>
      </c>
      <c r="F41" s="466" t="s">
        <v>665</v>
      </c>
    </row>
    <row r="42" spans="1:6">
      <c r="A42" s="71" t="s">
        <v>65</v>
      </c>
      <c r="B42" s="113">
        <v>0.10085913326849591</v>
      </c>
      <c r="C42" s="467">
        <v>7.7429087223406717E-2</v>
      </c>
      <c r="D42" s="114">
        <v>9.7020802573627787E-2</v>
      </c>
      <c r="E42" s="468" t="s">
        <v>733</v>
      </c>
      <c r="F42" s="48" t="s">
        <v>734</v>
      </c>
    </row>
    <row r="43" spans="1:6">
      <c r="A43" s="66" t="s">
        <v>600</v>
      </c>
      <c r="B43" s="70">
        <v>0.83262802907838263</v>
      </c>
      <c r="C43" s="434">
        <v>0.84234472196404686</v>
      </c>
      <c r="D43" s="50">
        <v>0.86397972067164064</v>
      </c>
      <c r="E43" s="468" t="s">
        <v>735</v>
      </c>
      <c r="F43" s="48" t="s">
        <v>736</v>
      </c>
    </row>
    <row r="44" spans="1:6">
      <c r="A44" s="62" t="s">
        <v>152</v>
      </c>
      <c r="B44" s="469">
        <v>1.922601210015069E-2</v>
      </c>
      <c r="C44" s="470">
        <v>2.498907982946335E-2</v>
      </c>
      <c r="D44" s="471">
        <v>2.4374307231274765E-2</v>
      </c>
      <c r="E44" s="468" t="s">
        <v>658</v>
      </c>
      <c r="F44" s="48" t="s">
        <v>737</v>
      </c>
    </row>
    <row r="45" spans="1:6">
      <c r="A45" s="62" t="s">
        <v>536</v>
      </c>
      <c r="B45" s="469">
        <v>2.2799486684907937E-2</v>
      </c>
      <c r="C45" s="470">
        <v>2.7696815243048931E-2</v>
      </c>
      <c r="D45" s="471">
        <v>2.7137498443470104E-2</v>
      </c>
      <c r="E45" s="468" t="s">
        <v>658</v>
      </c>
      <c r="F45" s="48" t="s">
        <v>667</v>
      </c>
    </row>
    <row r="46" spans="1:6">
      <c r="A46" s="62" t="s">
        <v>537</v>
      </c>
      <c r="B46" s="469">
        <v>2.3638963338714274</v>
      </c>
      <c r="C46" s="470">
        <v>1.7193868862028576</v>
      </c>
      <c r="D46" s="471">
        <v>1.7211688493591975</v>
      </c>
      <c r="E46" s="468" t="s">
        <v>738</v>
      </c>
      <c r="F46" s="48" t="s">
        <v>739</v>
      </c>
    </row>
    <row r="47" spans="1:6">
      <c r="A47" s="62" t="s">
        <v>538</v>
      </c>
      <c r="B47" s="469">
        <v>1.9933913489639357</v>
      </c>
      <c r="C47" s="470">
        <v>1.5512937418983137</v>
      </c>
      <c r="D47" s="471">
        <v>1.5459161948390796</v>
      </c>
      <c r="E47" s="468" t="s">
        <v>740</v>
      </c>
      <c r="F47" s="48" t="s">
        <v>741</v>
      </c>
    </row>
    <row r="48" spans="1:6">
      <c r="A48" s="62" t="s">
        <v>436</v>
      </c>
      <c r="B48" s="64">
        <v>45</v>
      </c>
      <c r="C48" s="60">
        <v>45</v>
      </c>
      <c r="D48" s="65">
        <v>46</v>
      </c>
      <c r="E48" s="60">
        <v>1</v>
      </c>
      <c r="F48" s="65">
        <v>1</v>
      </c>
    </row>
    <row r="49" spans="1:6">
      <c r="A49" s="62" t="s">
        <v>440</v>
      </c>
      <c r="B49" s="64">
        <v>1078</v>
      </c>
      <c r="C49" s="60">
        <v>1355</v>
      </c>
      <c r="D49" s="65">
        <v>1355</v>
      </c>
      <c r="E49" s="60">
        <v>0</v>
      </c>
      <c r="F49" s="65">
        <v>277</v>
      </c>
    </row>
    <row r="50" spans="1:6">
      <c r="A50" s="62" t="s">
        <v>437</v>
      </c>
      <c r="B50" s="64">
        <v>310</v>
      </c>
      <c r="C50" s="60">
        <v>312</v>
      </c>
      <c r="D50" s="65">
        <v>313</v>
      </c>
      <c r="E50" s="60">
        <v>1</v>
      </c>
      <c r="F50" s="65">
        <v>3</v>
      </c>
    </row>
    <row r="51" spans="1:6" ht="14.5" thickBot="1">
      <c r="A51" s="955" t="s">
        <v>87</v>
      </c>
      <c r="B51" s="472">
        <v>1586</v>
      </c>
      <c r="C51" s="473">
        <v>1696</v>
      </c>
      <c r="D51" s="474">
        <v>1690</v>
      </c>
      <c r="E51" s="475">
        <v>-6</v>
      </c>
      <c r="F51" s="476">
        <v>104</v>
      </c>
    </row>
    <row r="52" spans="1:6">
      <c r="A52" s="100"/>
      <c r="B52" s="61"/>
      <c r="C52" s="61"/>
      <c r="D52" s="61"/>
      <c r="E52" s="56"/>
      <c r="F52" s="56"/>
    </row>
    <row r="53" spans="1:6">
      <c r="A53" s="146"/>
      <c r="B53" s="146"/>
      <c r="C53" s="146"/>
      <c r="D53" s="146"/>
      <c r="E53" s="146"/>
      <c r="F53" s="146"/>
    </row>
  </sheetData>
  <mergeCells count="6">
    <mergeCell ref="B30:D30"/>
    <mergeCell ref="E30:F30"/>
    <mergeCell ref="A2:F2"/>
    <mergeCell ref="A1:F1"/>
    <mergeCell ref="B4:D4"/>
    <mergeCell ref="E4:F4"/>
  </mergeCells>
  <hyperlinks>
    <hyperlink ref="A3" location="Index!A1" display="Back to index" xr:uid="{2BD83041-261C-4BD4-8E52-302DF08FCE02}"/>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H53"/>
  <sheetViews>
    <sheetView showGridLines="0" zoomScale="80" zoomScaleNormal="80" workbookViewId="0">
      <selection activeCell="G22" sqref="G1:G1048576"/>
    </sheetView>
  </sheetViews>
  <sheetFormatPr baseColWidth="10" defaultColWidth="11.453125" defaultRowHeight="14"/>
  <cols>
    <col min="1" max="1" width="74.36328125" style="41" customWidth="1"/>
    <col min="2" max="2" width="14.6328125" style="41" customWidth="1"/>
    <col min="3" max="3" width="15.36328125" style="41" customWidth="1"/>
    <col min="4" max="4" width="15.54296875" style="41" customWidth="1"/>
    <col min="5" max="16384" width="11.453125" style="41"/>
  </cols>
  <sheetData>
    <row r="1" spans="1:8" ht="14.5">
      <c r="A1" s="2528" t="s">
        <v>601</v>
      </c>
      <c r="B1" s="2528"/>
      <c r="C1" s="2528"/>
      <c r="D1" s="2528"/>
      <c r="E1" s="2528"/>
      <c r="F1" s="2528"/>
      <c r="G1" s="1102"/>
      <c r="H1" s="1102"/>
    </row>
    <row r="2" spans="1:8" ht="14.5">
      <c r="A2" s="2528" t="s">
        <v>449</v>
      </c>
      <c r="B2" s="2528"/>
      <c r="C2" s="2528"/>
      <c r="D2" s="2528"/>
      <c r="E2" s="2528"/>
      <c r="F2" s="2528"/>
      <c r="G2" s="1102"/>
      <c r="H2" s="1102"/>
    </row>
    <row r="3" spans="1:8" ht="15" thickBot="1">
      <c r="A3" s="1966" t="s">
        <v>43</v>
      </c>
      <c r="B3" s="1511"/>
      <c r="C3" s="1511"/>
      <c r="D3" s="1511"/>
      <c r="E3" s="1512"/>
      <c r="F3" s="1512"/>
      <c r="G3" s="1102"/>
      <c r="H3" s="1102"/>
    </row>
    <row r="4" spans="1:8" ht="14.5">
      <c r="A4" s="1484"/>
      <c r="B4" s="2374" t="s">
        <v>41</v>
      </c>
      <c r="C4" s="2375"/>
      <c r="D4" s="2375"/>
      <c r="E4" s="2374" t="s">
        <v>40</v>
      </c>
      <c r="F4" s="2376"/>
      <c r="G4" s="1102"/>
      <c r="H4" s="1102"/>
    </row>
    <row r="5" spans="1:8" ht="15" thickBot="1">
      <c r="A5" s="1485"/>
      <c r="B5" s="872" t="s">
        <v>679</v>
      </c>
      <c r="C5" s="873" t="s">
        <v>335</v>
      </c>
      <c r="D5" s="873" t="s">
        <v>680</v>
      </c>
      <c r="E5" s="875" t="s">
        <v>44</v>
      </c>
      <c r="F5" s="876" t="s">
        <v>45</v>
      </c>
      <c r="G5" s="1102"/>
      <c r="H5" s="1102"/>
    </row>
    <row r="6" spans="1:8" ht="14.5">
      <c r="A6" s="1413" t="s">
        <v>450</v>
      </c>
      <c r="B6" s="1414"/>
      <c r="C6" s="1415"/>
      <c r="D6" s="1416"/>
      <c r="E6" s="1417"/>
      <c r="F6" s="1416"/>
      <c r="G6" s="1102"/>
      <c r="H6" s="1102"/>
    </row>
    <row r="7" spans="1:8" ht="14.5">
      <c r="A7" s="1418" t="s">
        <v>180</v>
      </c>
      <c r="B7" s="1419">
        <v>1400084.6195499999</v>
      </c>
      <c r="C7" s="1420">
        <v>1850880.53247</v>
      </c>
      <c r="D7" s="1421">
        <v>1733555.59286</v>
      </c>
      <c r="E7" s="150">
        <v>-6.3388715560928066E-2</v>
      </c>
      <c r="F7" s="151">
        <v>0.23817915621213004</v>
      </c>
      <c r="G7" s="1102"/>
      <c r="H7" s="1102"/>
    </row>
    <row r="8" spans="1:8" ht="14.5">
      <c r="A8" s="1418" t="s">
        <v>232</v>
      </c>
      <c r="B8" s="1419">
        <v>1746228.3288199999</v>
      </c>
      <c r="C8" s="1420">
        <v>1459433.6097800001</v>
      </c>
      <c r="D8" s="1421">
        <v>1412862.5118399998</v>
      </c>
      <c r="E8" s="150">
        <v>-3.1910391557325113E-2</v>
      </c>
      <c r="F8" s="151">
        <v>-0.19090620137016645</v>
      </c>
      <c r="G8" s="1102"/>
      <c r="H8" s="1102"/>
    </row>
    <row r="9" spans="1:8" ht="14.5">
      <c r="A9" s="1422" t="s">
        <v>146</v>
      </c>
      <c r="B9" s="1423">
        <v>13983905.464329999</v>
      </c>
      <c r="C9" s="1424">
        <v>14089071.090329999</v>
      </c>
      <c r="D9" s="1425">
        <v>14006154.173250003</v>
      </c>
      <c r="E9" s="152">
        <v>-5.885194030776586E-3</v>
      </c>
      <c r="F9" s="153">
        <v>1.5910225492268282E-3</v>
      </c>
      <c r="G9" s="1102"/>
      <c r="H9" s="1102"/>
    </row>
    <row r="10" spans="1:8" ht="14.5">
      <c r="A10" s="1426" t="s">
        <v>461</v>
      </c>
      <c r="B10" s="1419">
        <v>12965841.34193</v>
      </c>
      <c r="C10" s="1420">
        <v>13228543.40928</v>
      </c>
      <c r="D10" s="1421">
        <v>13204562.808780001</v>
      </c>
      <c r="E10" s="150">
        <v>-1.8127922143851283E-3</v>
      </c>
      <c r="F10" s="151">
        <v>1.8411567792211425E-2</v>
      </c>
      <c r="G10" s="1102"/>
      <c r="H10" s="1102"/>
    </row>
    <row r="11" spans="1:8" ht="14.5">
      <c r="A11" s="1426" t="s">
        <v>462</v>
      </c>
      <c r="B11" s="1419">
        <v>951029.47898999997</v>
      </c>
      <c r="C11" s="1420">
        <v>776022.69583999994</v>
      </c>
      <c r="D11" s="1421">
        <v>696786.70074999996</v>
      </c>
      <c r="E11" s="150">
        <v>-0.10210525480086841</v>
      </c>
      <c r="F11" s="151">
        <v>-0.26733427707205004</v>
      </c>
      <c r="G11" s="1102"/>
      <c r="H11" s="1102"/>
    </row>
    <row r="12" spans="1:8" ht="14.5">
      <c r="A12" s="1426" t="s">
        <v>588</v>
      </c>
      <c r="B12" s="1419">
        <v>67034.64340999999</v>
      </c>
      <c r="C12" s="1420">
        <v>84504.985209999999</v>
      </c>
      <c r="D12" s="1421">
        <v>104804.66372</v>
      </c>
      <c r="E12" s="150">
        <v>0.24021870969569514</v>
      </c>
      <c r="F12" s="151">
        <v>0.56344031069113742</v>
      </c>
      <c r="G12" s="1102"/>
      <c r="H12" s="1102"/>
    </row>
    <row r="13" spans="1:8" ht="14.5">
      <c r="A13" s="1426" t="s">
        <v>150</v>
      </c>
      <c r="B13" s="1419">
        <v>-1146067.1571900002</v>
      </c>
      <c r="C13" s="1420">
        <v>-998261.14639999997</v>
      </c>
      <c r="D13" s="1421">
        <v>-1040486.71196</v>
      </c>
      <c r="E13" s="150">
        <v>4.2299117532798691E-2</v>
      </c>
      <c r="F13" s="151">
        <v>-9.2124134757398446E-2</v>
      </c>
      <c r="G13" s="1102"/>
      <c r="H13" s="1102"/>
    </row>
    <row r="14" spans="1:8" ht="14.5">
      <c r="A14" s="1427" t="s">
        <v>589</v>
      </c>
      <c r="B14" s="1423">
        <v>12837838.307139998</v>
      </c>
      <c r="C14" s="1424">
        <v>13090809.94393</v>
      </c>
      <c r="D14" s="1425">
        <v>12965667.461290002</v>
      </c>
      <c r="E14" s="152">
        <v>-9.5595676032272925E-3</v>
      </c>
      <c r="F14" s="153">
        <v>9.9572179592657406E-3</v>
      </c>
      <c r="G14" s="1102"/>
      <c r="H14" s="1102"/>
    </row>
    <row r="15" spans="1:8" ht="14.5">
      <c r="A15" s="1296" t="s">
        <v>590</v>
      </c>
      <c r="B15" s="1419">
        <v>139875.18111</v>
      </c>
      <c r="C15" s="1420">
        <v>133756.00982000001</v>
      </c>
      <c r="D15" s="1421">
        <v>131163.97318999999</v>
      </c>
      <c r="E15" s="150">
        <v>-1.9378842367443583E-2</v>
      </c>
      <c r="F15" s="151">
        <v>-6.2278438897243604E-2</v>
      </c>
      <c r="G15" s="1102"/>
      <c r="H15" s="1102"/>
    </row>
    <row r="16" spans="1:8" ht="14.5">
      <c r="A16" s="1296" t="s">
        <v>504</v>
      </c>
      <c r="B16" s="1419">
        <v>854943.93590000318</v>
      </c>
      <c r="C16" s="1420">
        <v>691092.64843999734</v>
      </c>
      <c r="D16" s="1421">
        <v>753988.73436000128</v>
      </c>
      <c r="E16" s="150">
        <v>9.1009629551087157E-2</v>
      </c>
      <c r="F16" s="151">
        <v>-0.11808400212082437</v>
      </c>
      <c r="G16" s="1102"/>
      <c r="H16" s="1102"/>
    </row>
    <row r="17" spans="1:8" ht="14.5">
      <c r="A17" s="1428" t="s">
        <v>591</v>
      </c>
      <c r="B17" s="1423">
        <v>16978970.37252</v>
      </c>
      <c r="C17" s="1424">
        <v>17225972.744439997</v>
      </c>
      <c r="D17" s="1425">
        <v>16997238.273540001</v>
      </c>
      <c r="E17" s="152">
        <v>-1.3278464693601943E-2</v>
      </c>
      <c r="F17" s="153">
        <v>1.0759133574771429E-3</v>
      </c>
      <c r="G17" s="1102"/>
      <c r="H17" s="1102"/>
    </row>
    <row r="18" spans="1:8" ht="14.5">
      <c r="A18" s="1428"/>
      <c r="B18" s="1429"/>
      <c r="C18" s="1361"/>
      <c r="D18" s="1430"/>
      <c r="E18" s="152"/>
      <c r="F18" s="153"/>
      <c r="G18" s="1102"/>
      <c r="H18" s="1102"/>
    </row>
    <row r="19" spans="1:8" ht="14.5">
      <c r="A19" s="1427" t="s">
        <v>505</v>
      </c>
      <c r="B19" s="1429"/>
      <c r="C19" s="1361"/>
      <c r="D19" s="1430"/>
      <c r="E19" s="150"/>
      <c r="F19" s="153"/>
      <c r="G19" s="1102"/>
      <c r="H19" s="1102"/>
    </row>
    <row r="20" spans="1:8" ht="14.5">
      <c r="A20" s="1093" t="s">
        <v>59</v>
      </c>
      <c r="B20" s="1419">
        <v>8782960.1915499996</v>
      </c>
      <c r="C20" s="1431">
        <v>9315188.3466400001</v>
      </c>
      <c r="D20" s="1421">
        <v>9577205.7442099992</v>
      </c>
      <c r="E20" s="150">
        <v>2.8127976356431716E-2</v>
      </c>
      <c r="F20" s="151">
        <v>9.0430280376784022E-2</v>
      </c>
      <c r="G20" s="1102"/>
      <c r="H20" s="1102"/>
    </row>
    <row r="21" spans="1:8" ht="14.5">
      <c r="A21" s="1093" t="s">
        <v>189</v>
      </c>
      <c r="B21" s="1419">
        <v>2952091.6484699999</v>
      </c>
      <c r="C21" s="1431">
        <v>3074233.9525700002</v>
      </c>
      <c r="D21" s="1421">
        <v>2759825.8390900004</v>
      </c>
      <c r="E21" s="150">
        <v>-0.10227201908857997</v>
      </c>
      <c r="F21" s="151">
        <v>-6.5128672234700535E-2</v>
      </c>
      <c r="G21" s="1102"/>
      <c r="H21" s="1102"/>
    </row>
    <row r="22" spans="1:8" ht="14.5">
      <c r="A22" s="1093" t="s">
        <v>592</v>
      </c>
      <c r="B22" s="1419">
        <v>256701.23897999999</v>
      </c>
      <c r="C22" s="1431">
        <v>552727.97407</v>
      </c>
      <c r="D22" s="1421">
        <v>576360.09352999995</v>
      </c>
      <c r="E22" s="150">
        <v>4.275542503482388E-2</v>
      </c>
      <c r="F22" s="151">
        <v>1.2452563759339905</v>
      </c>
      <c r="G22" s="1102"/>
      <c r="H22" s="1102"/>
    </row>
    <row r="23" spans="1:8" ht="14.5">
      <c r="A23" s="1093" t="s">
        <v>485</v>
      </c>
      <c r="B23" s="1419">
        <v>2523135.6218500007</v>
      </c>
      <c r="C23" s="1431">
        <v>1502257.6655599996</v>
      </c>
      <c r="D23" s="1421">
        <v>1282571.2110200003</v>
      </c>
      <c r="E23" s="150">
        <v>-0.14623753273251328</v>
      </c>
      <c r="F23" s="151">
        <v>-0.49167567533306045</v>
      </c>
      <c r="G23" s="1102"/>
      <c r="H23" s="1102"/>
    </row>
    <row r="24" spans="1:8" ht="14.5">
      <c r="A24" s="1428" t="s">
        <v>593</v>
      </c>
      <c r="B24" s="1423">
        <v>14514888.700850001</v>
      </c>
      <c r="C24" s="1432">
        <v>14444407.93884</v>
      </c>
      <c r="D24" s="1425">
        <v>14195962.88785</v>
      </c>
      <c r="E24" s="152">
        <v>-1.7200085461581915E-2</v>
      </c>
      <c r="F24" s="153">
        <v>-2.1972322321791138E-2</v>
      </c>
      <c r="G24" s="1102"/>
      <c r="H24" s="1102"/>
    </row>
    <row r="25" spans="1:8" ht="14.5">
      <c r="A25" s="1433"/>
      <c r="B25" s="1429"/>
      <c r="C25" s="1361"/>
      <c r="D25" s="1430"/>
      <c r="E25" s="150"/>
      <c r="F25" s="153"/>
      <c r="G25" s="1102"/>
      <c r="H25" s="1102"/>
    </row>
    <row r="26" spans="1:8" ht="14.5">
      <c r="A26" s="1422" t="s">
        <v>60</v>
      </c>
      <c r="B26" s="1423">
        <v>2464081.6717300001</v>
      </c>
      <c r="C26" s="1432">
        <v>2781564.80559</v>
      </c>
      <c r="D26" s="1425">
        <v>2801275.3856899999</v>
      </c>
      <c r="E26" s="152">
        <v>7.086148077653398E-3</v>
      </c>
      <c r="F26" s="153">
        <v>0.13684356238211071</v>
      </c>
      <c r="G26" s="1102"/>
      <c r="H26" s="1102"/>
    </row>
    <row r="27" spans="1:8" ht="14.5">
      <c r="A27" s="1093"/>
      <c r="B27" s="1429"/>
      <c r="C27" s="1361"/>
      <c r="D27" s="1430"/>
      <c r="E27" s="150"/>
      <c r="F27" s="153"/>
      <c r="G27" s="1102"/>
      <c r="H27" s="1102"/>
    </row>
    <row r="28" spans="1:8" ht="15" thickBot="1">
      <c r="A28" s="1434" t="s">
        <v>594</v>
      </c>
      <c r="B28" s="1435">
        <v>16978970.372579999</v>
      </c>
      <c r="C28" s="1436">
        <v>17225972.744429998</v>
      </c>
      <c r="D28" s="1437">
        <v>16997238.273539998</v>
      </c>
      <c r="E28" s="1438">
        <v>-1.3278464693029401E-2</v>
      </c>
      <c r="F28" s="1439">
        <v>1.0759133539393062E-3</v>
      </c>
      <c r="G28" s="1102"/>
      <c r="H28" s="1102"/>
    </row>
    <row r="29" spans="1:8" ht="15" thickBot="1">
      <c r="A29" s="1440"/>
      <c r="B29" s="1361"/>
      <c r="C29" s="1361"/>
      <c r="D29" s="1361"/>
      <c r="E29" s="1361"/>
      <c r="F29" s="1361"/>
      <c r="G29" s="1102"/>
      <c r="H29" s="1102"/>
    </row>
    <row r="30" spans="1:8" ht="14.5">
      <c r="A30" s="1440"/>
      <c r="B30" s="2569" t="s">
        <v>39</v>
      </c>
      <c r="C30" s="2570"/>
      <c r="D30" s="2570"/>
      <c r="E30" s="2569" t="s">
        <v>40</v>
      </c>
      <c r="F30" s="2571"/>
      <c r="G30" s="1102"/>
      <c r="H30" s="1102"/>
    </row>
    <row r="31" spans="1:8" ht="15" thickBot="1">
      <c r="A31" s="1441"/>
      <c r="B31" s="986" t="s">
        <v>694</v>
      </c>
      <c r="C31" s="987" t="s">
        <v>603</v>
      </c>
      <c r="D31" s="988" t="s">
        <v>695</v>
      </c>
      <c r="E31" s="351" t="s">
        <v>44</v>
      </c>
      <c r="F31" s="352" t="s">
        <v>45</v>
      </c>
      <c r="G31" s="1102"/>
      <c r="H31" s="1102"/>
    </row>
    <row r="32" spans="1:8" ht="15.75" customHeight="1">
      <c r="A32" s="1147" t="s">
        <v>209</v>
      </c>
      <c r="B32" s="1442">
        <v>512222.24398999999</v>
      </c>
      <c r="C32" s="1443">
        <v>539510.49025000003</v>
      </c>
      <c r="D32" s="1444">
        <v>518762.94472000003</v>
      </c>
      <c r="E32" s="1445">
        <v>-3.845624117593327E-2</v>
      </c>
      <c r="F32" s="1446">
        <v>1.2769263355395744E-2</v>
      </c>
      <c r="G32" s="1102"/>
      <c r="H32" s="1102"/>
    </row>
    <row r="33" spans="1:8" ht="14.5">
      <c r="A33" s="1130" t="s">
        <v>595</v>
      </c>
      <c r="B33" s="1153">
        <v>-105337.00797000001</v>
      </c>
      <c r="C33" s="1154">
        <v>-194244.62660000002</v>
      </c>
      <c r="D33" s="1155">
        <v>-227368.63577000002</v>
      </c>
      <c r="E33" s="150">
        <v>0.17052728690513996</v>
      </c>
      <c r="F33" s="151">
        <v>1.1584876972654725</v>
      </c>
      <c r="G33" s="1102"/>
      <c r="H33" s="1102"/>
    </row>
    <row r="34" spans="1:8" ht="14.5">
      <c r="A34" s="1433" t="s">
        <v>596</v>
      </c>
      <c r="B34" s="1447">
        <v>406885.23601999995</v>
      </c>
      <c r="C34" s="1448">
        <v>345265.86365000001</v>
      </c>
      <c r="D34" s="1449">
        <v>291394.30894999998</v>
      </c>
      <c r="E34" s="152">
        <v>-0.15602919480800526</v>
      </c>
      <c r="F34" s="153">
        <v>-0.28384152789540673</v>
      </c>
      <c r="G34" s="1102"/>
      <c r="H34" s="1102"/>
    </row>
    <row r="35" spans="1:8" ht="14.5">
      <c r="A35" s="1130" t="s">
        <v>459</v>
      </c>
      <c r="B35" s="1153">
        <v>30619.59057</v>
      </c>
      <c r="C35" s="1154">
        <v>35755.157309999988</v>
      </c>
      <c r="D35" s="1155">
        <v>36337.083009999995</v>
      </c>
      <c r="E35" s="150">
        <v>1.627529407728967E-2</v>
      </c>
      <c r="F35" s="151">
        <v>0.18672661304628257</v>
      </c>
      <c r="G35" s="1102"/>
      <c r="H35" s="1102"/>
    </row>
    <row r="36" spans="1:8" ht="14.5">
      <c r="A36" s="1130" t="s">
        <v>471</v>
      </c>
      <c r="B36" s="1153">
        <v>-288029.10668999999</v>
      </c>
      <c r="C36" s="1154">
        <v>-316253.24981000007</v>
      </c>
      <c r="D36" s="1155">
        <v>-302981.52207000001</v>
      </c>
      <c r="E36" s="150">
        <v>-4.1965506276926856E-2</v>
      </c>
      <c r="F36" s="151">
        <v>5.1912862390303571E-2</v>
      </c>
      <c r="G36" s="1102"/>
      <c r="H36" s="1102"/>
    </row>
    <row r="37" spans="1:8" ht="14.5">
      <c r="A37" s="1130" t="s">
        <v>597</v>
      </c>
      <c r="B37" s="1450">
        <v>0</v>
      </c>
      <c r="C37" s="1451">
        <v>0</v>
      </c>
      <c r="D37" s="1451">
        <v>0</v>
      </c>
      <c r="E37" s="150">
        <v>0</v>
      </c>
      <c r="F37" s="151">
        <v>0</v>
      </c>
      <c r="G37" s="1102"/>
      <c r="H37" s="1102"/>
    </row>
    <row r="38" spans="1:8" ht="14.5">
      <c r="A38" s="1130" t="s">
        <v>598</v>
      </c>
      <c r="B38" s="1153">
        <v>-46540.385409999995</v>
      </c>
      <c r="C38" s="1154">
        <v>-17813.644819999994</v>
      </c>
      <c r="D38" s="1155">
        <v>-1607.3770400000001</v>
      </c>
      <c r="E38" s="150">
        <v>-0.90976708830551389</v>
      </c>
      <c r="F38" s="151">
        <v>-0.96546274755054717</v>
      </c>
      <c r="G38" s="1102"/>
      <c r="H38" s="1102"/>
    </row>
    <row r="39" spans="1:8" ht="15" thickBot="1">
      <c r="A39" s="1452" t="s">
        <v>523</v>
      </c>
      <c r="B39" s="1453">
        <v>102935.33448999998</v>
      </c>
      <c r="C39" s="1454">
        <v>46954.126329999934</v>
      </c>
      <c r="D39" s="1455">
        <v>23142.492849999973</v>
      </c>
      <c r="E39" s="1438">
        <v>-0.50712547205433212</v>
      </c>
      <c r="F39" s="1439">
        <v>-0.77517445331419954</v>
      </c>
      <c r="G39" s="1102"/>
      <c r="H39" s="1102"/>
    </row>
    <row r="40" spans="1:8" ht="15" thickBot="1">
      <c r="A40" s="1440"/>
      <c r="B40" s="1441"/>
      <c r="C40" s="1441"/>
      <c r="D40" s="1441"/>
      <c r="E40" s="1361"/>
      <c r="F40" s="1361"/>
      <c r="G40" s="1102"/>
      <c r="H40" s="1102"/>
    </row>
    <row r="41" spans="1:8" ht="14.5">
      <c r="A41" s="1092" t="s">
        <v>599</v>
      </c>
      <c r="B41" s="1456">
        <v>0.53322183734476114</v>
      </c>
      <c r="C41" s="1457">
        <v>0.52549422058982409</v>
      </c>
      <c r="D41" s="1457">
        <v>0.54428409375079267</v>
      </c>
      <c r="E41" s="1458">
        <v>187.89873160968585</v>
      </c>
      <c r="F41" s="1459">
        <v>110.62256406031534</v>
      </c>
      <c r="G41" s="1102"/>
      <c r="H41" s="1102"/>
    </row>
    <row r="42" spans="1:8" ht="14.5">
      <c r="A42" s="189" t="s">
        <v>65</v>
      </c>
      <c r="B42" s="1460">
        <v>0.17060311100640788</v>
      </c>
      <c r="C42" s="1461">
        <v>6.8138305240658462E-2</v>
      </c>
      <c r="D42" s="1461">
        <v>3.3157701564818107E-2</v>
      </c>
      <c r="E42" s="1462">
        <v>-349.80603675840354</v>
      </c>
      <c r="F42" s="1463">
        <v>-1374.4540944158978</v>
      </c>
      <c r="G42" s="1102"/>
      <c r="H42" s="1102"/>
    </row>
    <row r="43" spans="1:8" ht="14.5">
      <c r="A43" s="161" t="s">
        <v>602</v>
      </c>
      <c r="B43" s="1460">
        <v>0.16327803232607091</v>
      </c>
      <c r="C43" s="1461">
        <v>6.4813446010204029E-2</v>
      </c>
      <c r="D43" s="1461">
        <v>3.1559972341775988E-2</v>
      </c>
      <c r="E43" s="1462">
        <v>-332.5347366842804</v>
      </c>
      <c r="F43" s="1463">
        <v>-1317.1805998429493</v>
      </c>
      <c r="G43" s="1102"/>
      <c r="H43" s="1102"/>
    </row>
    <row r="44" spans="1:8" ht="14.5">
      <c r="A44" s="1418" t="s">
        <v>600</v>
      </c>
      <c r="B44" s="1464">
        <v>1.592163138549094</v>
      </c>
      <c r="C44" s="1465">
        <v>1.5124837594305802</v>
      </c>
      <c r="D44" s="1465">
        <v>1.4624468292035566</v>
      </c>
      <c r="E44" s="1462">
        <v>-500.36930227023601</v>
      </c>
      <c r="F44" s="1463">
        <v>-1297.1630934553734</v>
      </c>
      <c r="G44" s="1102"/>
      <c r="H44" s="1102"/>
    </row>
    <row r="45" spans="1:8" ht="14.5">
      <c r="A45" s="1130" t="s">
        <v>152</v>
      </c>
      <c r="B45" s="1464">
        <v>6.8008860716047892E-2</v>
      </c>
      <c r="C45" s="1465">
        <v>5.5079762949923741E-2</v>
      </c>
      <c r="D45" s="1465">
        <v>4.9748609941819372E-2</v>
      </c>
      <c r="E45" s="1462">
        <v>-53.311530081043692</v>
      </c>
      <c r="F45" s="1463">
        <v>-182.60250774228521</v>
      </c>
      <c r="G45" s="1102"/>
      <c r="H45" s="1102"/>
    </row>
    <row r="46" spans="1:8" ht="14.5">
      <c r="A46" s="1130" t="s">
        <v>536</v>
      </c>
      <c r="B46" s="1464">
        <v>7.280256041467581E-2</v>
      </c>
      <c r="C46" s="1465">
        <v>6.1077673292501238E-2</v>
      </c>
      <c r="D46" s="1465">
        <v>5.7231368051119905E-2</v>
      </c>
      <c r="E46" s="1462">
        <v>-38.46305241381333</v>
      </c>
      <c r="F46" s="1463">
        <v>-155.71192363555906</v>
      </c>
      <c r="G46" s="1102"/>
      <c r="H46" s="1102"/>
    </row>
    <row r="47" spans="1:8" ht="14.5">
      <c r="A47" s="1130" t="s">
        <v>537</v>
      </c>
      <c r="B47" s="1464">
        <v>1.2050805811057841</v>
      </c>
      <c r="C47" s="1465">
        <v>1.2863813800180672</v>
      </c>
      <c r="D47" s="1465">
        <v>1.4932643100679903</v>
      </c>
      <c r="E47" s="1462">
        <v>2068.8293004992311</v>
      </c>
      <c r="F47" s="1463">
        <v>2881.8372896220621</v>
      </c>
      <c r="G47" s="1102"/>
      <c r="H47" s="1102"/>
    </row>
    <row r="48" spans="1:8" ht="15" thickBot="1">
      <c r="A48" s="1130" t="s">
        <v>538</v>
      </c>
      <c r="B48" s="1464">
        <v>1.125731800162296</v>
      </c>
      <c r="C48" s="1465">
        <v>1.1600569840843937</v>
      </c>
      <c r="D48" s="1465">
        <v>1.2980263486844748</v>
      </c>
      <c r="E48" s="1462">
        <v>1379.6936460008103</v>
      </c>
      <c r="F48" s="1463">
        <v>1722.9454852217873</v>
      </c>
      <c r="G48" s="1102"/>
      <c r="H48" s="1102"/>
    </row>
    <row r="49" spans="1:8" ht="16.5">
      <c r="A49" s="1130" t="s">
        <v>766</v>
      </c>
      <c r="B49" s="1466">
        <v>310</v>
      </c>
      <c r="C49" s="1467">
        <v>297</v>
      </c>
      <c r="D49" s="1468">
        <v>296</v>
      </c>
      <c r="E49" s="1469">
        <v>-1</v>
      </c>
      <c r="F49" s="1470">
        <v>-14</v>
      </c>
      <c r="G49" s="1102"/>
      <c r="H49" s="1102"/>
    </row>
    <row r="50" spans="1:8" ht="15" thickBot="1">
      <c r="A50" s="1158" t="s">
        <v>87</v>
      </c>
      <c r="B50" s="1471">
        <v>9810</v>
      </c>
      <c r="C50" s="1472">
        <v>9725</v>
      </c>
      <c r="D50" s="1473">
        <v>9904</v>
      </c>
      <c r="E50" s="1474">
        <v>179</v>
      </c>
      <c r="F50" s="1475">
        <v>94</v>
      </c>
      <c r="G50" s="1102"/>
      <c r="H50" s="1102"/>
    </row>
    <row r="51" spans="1:8" ht="14.5">
      <c r="A51" s="1476"/>
      <c r="B51" s="1476"/>
      <c r="C51" s="1476"/>
      <c r="D51" s="1476"/>
      <c r="E51" s="1477"/>
      <c r="F51" s="1477"/>
      <c r="G51" s="1102"/>
      <c r="H51" s="1102"/>
    </row>
    <row r="52" spans="1:8" ht="14.5">
      <c r="A52" s="1476"/>
      <c r="B52" s="1478"/>
      <c r="C52" s="1101"/>
      <c r="D52" s="1101"/>
      <c r="E52" s="1477"/>
      <c r="F52" s="1477"/>
      <c r="G52" s="1102"/>
      <c r="H52" s="1102"/>
    </row>
    <row r="53" spans="1:8" ht="14.5">
      <c r="A53" s="1102"/>
      <c r="B53" s="1102"/>
      <c r="C53" s="1102"/>
      <c r="D53" s="1102"/>
      <c r="E53" s="1102"/>
      <c r="F53" s="1102"/>
      <c r="G53" s="1102"/>
      <c r="H53" s="1102"/>
    </row>
  </sheetData>
  <mergeCells count="6">
    <mergeCell ref="B30:D30"/>
    <mergeCell ref="E30:F30"/>
    <mergeCell ref="A2:F2"/>
    <mergeCell ref="A1:F1"/>
    <mergeCell ref="B4:D4"/>
    <mergeCell ref="E4:F4"/>
  </mergeCells>
  <hyperlinks>
    <hyperlink ref="A3" location="Index!A1" display="Back to index" xr:uid="{2085FAB6-1F5B-4FB2-858F-8DEB9197EBD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dimension ref="A1:T57"/>
  <sheetViews>
    <sheetView showGridLines="0" zoomScale="80" zoomScaleNormal="80" workbookViewId="0">
      <selection activeCell="A42" sqref="A42"/>
    </sheetView>
  </sheetViews>
  <sheetFormatPr baseColWidth="10" defaultColWidth="11.453125" defaultRowHeight="14"/>
  <cols>
    <col min="1" max="1" width="50.6328125" style="102" customWidth="1"/>
    <col min="2" max="2" width="20.36328125" style="102" customWidth="1"/>
    <col min="3" max="3" width="20" style="102" customWidth="1"/>
    <col min="4" max="4" width="11.54296875" style="102" customWidth="1"/>
    <col min="5" max="6" width="14.36328125" style="102" bestFit="1" customWidth="1"/>
    <col min="7" max="8" width="0" style="102" hidden="1" customWidth="1"/>
    <col min="9" max="9" width="20" style="102" customWidth="1"/>
    <col min="10" max="16384" width="11.453125" style="102"/>
  </cols>
  <sheetData>
    <row r="1" spans="1:20" ht="15" thickBot="1">
      <c r="A1" s="1102"/>
      <c r="B1" s="1102"/>
      <c r="C1" s="1102"/>
      <c r="D1" s="1102"/>
      <c r="E1" s="1102"/>
      <c r="F1" s="1102"/>
      <c r="G1" s="1102"/>
      <c r="H1" s="1102"/>
      <c r="I1" s="1102"/>
    </row>
    <row r="2" spans="1:20" s="101" customFormat="1" ht="14.5">
      <c r="A2" s="1334"/>
      <c r="B2" s="2384" t="s">
        <v>39</v>
      </c>
      <c r="C2" s="2577"/>
      <c r="D2" s="2578"/>
      <c r="E2" s="2339" t="s">
        <v>40</v>
      </c>
      <c r="F2" s="2575"/>
      <c r="G2" s="2339" t="s">
        <v>41</v>
      </c>
      <c r="H2" s="2575"/>
      <c r="I2" s="1479" t="s">
        <v>40</v>
      </c>
      <c r="J2" s="1331"/>
    </row>
    <row r="3" spans="1:20" s="101" customFormat="1" ht="15" thickBot="1">
      <c r="A3" s="1974" t="s">
        <v>43</v>
      </c>
      <c r="B3" s="1335" t="s">
        <v>694</v>
      </c>
      <c r="C3" s="1335" t="s">
        <v>603</v>
      </c>
      <c r="D3" s="1336" t="s">
        <v>695</v>
      </c>
      <c r="E3" s="1335" t="s">
        <v>44</v>
      </c>
      <c r="F3" s="1336" t="s">
        <v>45</v>
      </c>
      <c r="G3" s="1202" t="s">
        <v>334</v>
      </c>
      <c r="H3" s="1203" t="s">
        <v>335</v>
      </c>
      <c r="I3" s="1337" t="s">
        <v>697</v>
      </c>
      <c r="J3" s="1331"/>
    </row>
    <row r="4" spans="1:20" ht="14.5">
      <c r="A4" s="1338" t="s">
        <v>604</v>
      </c>
      <c r="B4" s="1975">
        <v>93191.853839999996</v>
      </c>
      <c r="C4" s="1975">
        <v>87868.147899999982</v>
      </c>
      <c r="D4" s="1975">
        <v>89531.743900000001</v>
      </c>
      <c r="E4" s="1480">
        <v>1.8932867481095794E-2</v>
      </c>
      <c r="F4" s="1481">
        <v>-3.9274998716990805E-2</v>
      </c>
      <c r="G4" s="1482">
        <v>93191.853839999996</v>
      </c>
      <c r="H4" s="1483">
        <v>89531.743900000001</v>
      </c>
      <c r="I4" s="1340">
        <v>-3.9274998716990805E-2</v>
      </c>
      <c r="J4" s="1102"/>
      <c r="K4" s="377"/>
      <c r="L4" s="377"/>
      <c r="M4" s="377"/>
      <c r="N4" s="377"/>
      <c r="O4" s="377"/>
      <c r="P4" s="377"/>
      <c r="Q4" s="377"/>
      <c r="R4" s="377"/>
      <c r="S4" s="377"/>
      <c r="T4" s="377"/>
    </row>
    <row r="5" spans="1:20" ht="14.5">
      <c r="A5" s="1338" t="s">
        <v>605</v>
      </c>
      <c r="B5" s="1975">
        <v>-43799.768929999998</v>
      </c>
      <c r="C5" s="1975">
        <v>-36063.151969999999</v>
      </c>
      <c r="D5" s="1975">
        <v>-38986.081330000001</v>
      </c>
      <c r="E5" s="1341">
        <v>8.1050302048792489E-2</v>
      </c>
      <c r="F5" s="1342">
        <v>-0.10990212317542469</v>
      </c>
      <c r="G5" s="1343">
        <v>-43799.768929999998</v>
      </c>
      <c r="H5" s="1344">
        <v>-38986.081330000001</v>
      </c>
      <c r="I5" s="1340">
        <v>-0.10990212317542469</v>
      </c>
      <c r="J5" s="1102"/>
      <c r="K5" s="377"/>
      <c r="L5" s="377"/>
      <c r="M5" s="377"/>
      <c r="N5" s="377"/>
      <c r="O5" s="377"/>
      <c r="P5" s="377"/>
      <c r="Q5" s="377"/>
      <c r="R5" s="377"/>
      <c r="S5" s="377"/>
      <c r="T5" s="377"/>
    </row>
    <row r="6" spans="1:20" ht="14.5">
      <c r="A6" s="1338" t="s">
        <v>550</v>
      </c>
      <c r="B6" s="1975">
        <v>-6214.5504300000002</v>
      </c>
      <c r="C6" s="1975">
        <v>-5603.3690200000001</v>
      </c>
      <c r="D6" s="1975">
        <v>-6193.5061599999999</v>
      </c>
      <c r="E6" s="1341">
        <v>0.10531827154228712</v>
      </c>
      <c r="F6" s="1342">
        <v>-3.3862900039255406E-3</v>
      </c>
      <c r="G6" s="1343">
        <v>-6214.5504300000002</v>
      </c>
      <c r="H6" s="1344">
        <v>-6193.5061599999999</v>
      </c>
      <c r="I6" s="1340">
        <v>-3.3862900039255406E-3</v>
      </c>
      <c r="J6" s="1102"/>
      <c r="K6" s="377"/>
      <c r="L6" s="377"/>
      <c r="M6" s="377"/>
      <c r="N6" s="377"/>
      <c r="O6" s="377"/>
      <c r="P6" s="377"/>
      <c r="Q6" s="377"/>
      <c r="R6" s="377"/>
      <c r="S6" s="377"/>
      <c r="T6" s="377"/>
    </row>
    <row r="7" spans="1:20" ht="14.5">
      <c r="A7" s="1096" t="s">
        <v>519</v>
      </c>
      <c r="B7" s="1976">
        <v>43177.534479999995</v>
      </c>
      <c r="C7" s="1976">
        <v>46201.626909999984</v>
      </c>
      <c r="D7" s="1976">
        <v>44352.156410000003</v>
      </c>
      <c r="E7" s="1345">
        <v>-4.0030419353039637E-2</v>
      </c>
      <c r="F7" s="1346">
        <v>2.7204469735160552E-2</v>
      </c>
      <c r="G7" s="1347">
        <v>43177.534479999995</v>
      </c>
      <c r="H7" s="1348">
        <v>44352.156410000003</v>
      </c>
      <c r="I7" s="1349">
        <v>2.7204469735160552E-2</v>
      </c>
      <c r="J7" s="1102"/>
      <c r="K7" s="377"/>
      <c r="L7" s="377"/>
      <c r="M7" s="377"/>
      <c r="N7" s="377"/>
      <c r="O7" s="377"/>
      <c r="P7" s="377"/>
      <c r="Q7" s="377"/>
      <c r="R7" s="377"/>
      <c r="S7" s="377"/>
      <c r="T7" s="377"/>
    </row>
    <row r="8" spans="1:20" ht="14.5">
      <c r="A8" s="1338" t="s">
        <v>606</v>
      </c>
      <c r="B8" s="1975">
        <v>-4132.7082199999986</v>
      </c>
      <c r="C8" s="1975">
        <v>6203.418869999995</v>
      </c>
      <c r="D8" s="1975">
        <v>8742.0862300000008</v>
      </c>
      <c r="E8" s="1341">
        <v>0.4092368117002565</v>
      </c>
      <c r="F8" s="1342">
        <v>-3.1153407800950448</v>
      </c>
      <c r="G8" s="1350">
        <v>-4132.7082199999986</v>
      </c>
      <c r="H8" s="1351">
        <v>8742.0862300000008</v>
      </c>
      <c r="I8" s="1340">
        <v>-3.1153407800950448</v>
      </c>
      <c r="J8" s="1102"/>
      <c r="K8" s="377"/>
      <c r="L8" s="377"/>
      <c r="M8" s="377"/>
      <c r="N8" s="377"/>
      <c r="O8" s="377"/>
      <c r="P8" s="377"/>
      <c r="Q8" s="377"/>
      <c r="R8" s="377"/>
      <c r="S8" s="377"/>
      <c r="T8" s="377"/>
    </row>
    <row r="9" spans="1:20" ht="14.5">
      <c r="A9" s="1338" t="s">
        <v>53</v>
      </c>
      <c r="B9" s="1975">
        <v>-13193.984420000001</v>
      </c>
      <c r="C9" s="1975">
        <v>-12302.493559999999</v>
      </c>
      <c r="D9" s="1975">
        <v>-13295.184659999999</v>
      </c>
      <c r="E9" s="1341">
        <v>8.0690235289178291E-2</v>
      </c>
      <c r="F9" s="1342">
        <v>7.6701803472341012E-3</v>
      </c>
      <c r="G9" s="1350">
        <v>-13193.984420000001</v>
      </c>
      <c r="H9" s="1351">
        <v>-13295.184659999999</v>
      </c>
      <c r="I9" s="1340">
        <v>7.6701803472341012E-3</v>
      </c>
      <c r="J9" s="1102"/>
      <c r="K9" s="377"/>
      <c r="L9" s="377"/>
      <c r="M9" s="377"/>
      <c r="N9" s="377"/>
      <c r="O9" s="377"/>
      <c r="P9" s="377"/>
      <c r="Q9" s="377"/>
      <c r="R9" s="377"/>
      <c r="S9" s="377"/>
      <c r="T9" s="377"/>
    </row>
    <row r="10" spans="1:20" ht="14.5">
      <c r="A10" s="1096" t="s">
        <v>607</v>
      </c>
      <c r="B10" s="1976">
        <v>25850.841839999994</v>
      </c>
      <c r="C10" s="1976">
        <v>40102.552219999983</v>
      </c>
      <c r="D10" s="1976">
        <v>39799.057980000005</v>
      </c>
      <c r="E10" s="1345">
        <v>-7.5679532398593707E-3</v>
      </c>
      <c r="F10" s="1346">
        <v>0.53956525773243502</v>
      </c>
      <c r="G10" s="1347">
        <v>25850.841839999994</v>
      </c>
      <c r="H10" s="1348">
        <v>39799.057980000005</v>
      </c>
      <c r="I10" s="1349">
        <v>0.53956525773243502</v>
      </c>
      <c r="J10" s="1102"/>
      <c r="K10" s="377"/>
      <c r="L10" s="377"/>
      <c r="M10" s="377"/>
      <c r="N10" s="377"/>
      <c r="O10" s="377"/>
      <c r="P10" s="377"/>
      <c r="Q10" s="377"/>
      <c r="R10" s="377"/>
      <c r="S10" s="377"/>
      <c r="T10" s="377"/>
    </row>
    <row r="11" spans="1:20" ht="14.5">
      <c r="A11" s="1338" t="s">
        <v>608</v>
      </c>
      <c r="B11" s="1975">
        <v>-1416.3808999999999</v>
      </c>
      <c r="C11" s="1975">
        <v>151.21962000000002</v>
      </c>
      <c r="D11" s="1975">
        <v>-41.302309999999999</v>
      </c>
      <c r="E11" s="1341">
        <v>-1.2731279843184369</v>
      </c>
      <c r="F11" s="1342">
        <v>-0.97083954605713763</v>
      </c>
      <c r="G11" s="1350">
        <v>-1416.3808999999999</v>
      </c>
      <c r="H11" s="1351">
        <v>-41.302309999999999</v>
      </c>
      <c r="I11" s="1340">
        <v>-0.97083954605713763</v>
      </c>
      <c r="J11" s="1102"/>
      <c r="K11" s="377"/>
      <c r="L11" s="377"/>
      <c r="M11" s="377"/>
      <c r="N11" s="377"/>
      <c r="O11" s="377"/>
      <c r="P11" s="377"/>
      <c r="Q11" s="377"/>
      <c r="R11" s="377"/>
      <c r="S11" s="377"/>
      <c r="T11" s="377"/>
    </row>
    <row r="12" spans="1:20" ht="14.5">
      <c r="A12" s="1352" t="s">
        <v>609</v>
      </c>
      <c r="B12" s="1977">
        <v>24434.460939999994</v>
      </c>
      <c r="C12" s="1976">
        <v>40253.771839999987</v>
      </c>
      <c r="D12" s="1976">
        <v>39757.755670000006</v>
      </c>
      <c r="E12" s="1345">
        <v>-1.2322228385740819E-2</v>
      </c>
      <c r="F12" s="1346">
        <v>0.62711818229291438</v>
      </c>
      <c r="G12" s="1347">
        <v>24434.460939999994</v>
      </c>
      <c r="H12" s="1348">
        <v>39757.755670000006</v>
      </c>
      <c r="I12" s="1353">
        <v>0.62711818229291438</v>
      </c>
      <c r="J12" s="1102"/>
      <c r="K12" s="377"/>
      <c r="L12" s="377"/>
      <c r="M12" s="377"/>
      <c r="N12" s="377"/>
      <c r="O12" s="377"/>
      <c r="P12" s="377"/>
      <c r="Q12" s="377"/>
      <c r="R12" s="377"/>
      <c r="S12" s="377"/>
      <c r="T12" s="377"/>
    </row>
    <row r="13" spans="1:20" ht="16.5">
      <c r="A13" s="392" t="s">
        <v>764</v>
      </c>
      <c r="B13" s="1978">
        <v>0.19815132064864491</v>
      </c>
      <c r="C13" s="1978">
        <v>0.33783775304173302</v>
      </c>
      <c r="D13" s="1978">
        <v>0.35862561651319169</v>
      </c>
      <c r="E13" s="1354" t="s">
        <v>768</v>
      </c>
      <c r="F13" s="1355" t="s">
        <v>769</v>
      </c>
      <c r="G13" s="1356">
        <v>0.19815456450272445</v>
      </c>
      <c r="H13" s="1357">
        <v>0.35862562232646389</v>
      </c>
      <c r="I13" s="1358" t="s">
        <v>769</v>
      </c>
      <c r="J13" s="1102"/>
      <c r="K13" s="377"/>
      <c r="L13" s="377"/>
      <c r="M13" s="377"/>
      <c r="N13" s="377"/>
      <c r="O13" s="377"/>
      <c r="P13" s="377"/>
      <c r="Q13" s="377"/>
      <c r="R13" s="377"/>
      <c r="S13" s="377"/>
      <c r="T13" s="377"/>
    </row>
    <row r="14" spans="1:20" s="232" customFormat="1" ht="14.5">
      <c r="A14" s="1409" t="s">
        <v>610</v>
      </c>
      <c r="B14" s="1359"/>
      <c r="C14" s="1359"/>
      <c r="D14" s="1359"/>
      <c r="E14" s="1359"/>
      <c r="F14" s="1359"/>
      <c r="G14" s="1359"/>
      <c r="H14" s="1359"/>
      <c r="I14" s="1359"/>
      <c r="K14" s="377"/>
      <c r="L14" s="377"/>
      <c r="M14" s="377"/>
      <c r="N14" s="377"/>
      <c r="O14" s="377"/>
      <c r="P14" s="377"/>
      <c r="Q14" s="377"/>
      <c r="R14" s="377"/>
      <c r="S14" s="377"/>
      <c r="T14" s="377"/>
    </row>
    <row r="15" spans="1:20" ht="14.5">
      <c r="A15" s="1409" t="s">
        <v>611</v>
      </c>
      <c r="B15" s="1360"/>
      <c r="C15" s="1360"/>
      <c r="D15" s="1360"/>
      <c r="E15" s="1361"/>
      <c r="F15" s="1361"/>
      <c r="G15" s="1102"/>
      <c r="H15" s="1102"/>
      <c r="I15" s="1102"/>
      <c r="J15" s="1102"/>
    </row>
    <row r="16" spans="1:20" ht="14.5">
      <c r="A16" s="1102"/>
      <c r="B16" s="1362"/>
      <c r="C16" s="1363"/>
      <c r="D16" s="1363"/>
      <c r="E16" s="1361"/>
      <c r="F16" s="1361"/>
      <c r="G16" s="1102"/>
      <c r="H16" s="1102"/>
      <c r="I16" s="1102"/>
    </row>
    <row r="17" spans="1:9" ht="26.25" customHeight="1" thickBot="1">
      <c r="A17" s="218"/>
      <c r="B17" s="1364"/>
      <c r="C17" s="1364"/>
      <c r="D17" s="1364"/>
      <c r="E17" s="1364"/>
      <c r="F17" s="1364"/>
      <c r="G17" s="1102"/>
      <c r="H17" s="1102"/>
      <c r="I17" s="1102"/>
    </row>
    <row r="18" spans="1:9" ht="14.5">
      <c r="A18" s="1968"/>
      <c r="B18" s="2384" t="s">
        <v>39</v>
      </c>
      <c r="C18" s="2577"/>
      <c r="D18" s="2577"/>
      <c r="E18" s="2579" t="s">
        <v>40</v>
      </c>
      <c r="F18" s="2580"/>
      <c r="G18" s="1102"/>
      <c r="H18" s="1102"/>
      <c r="I18" s="1102"/>
    </row>
    <row r="19" spans="1:9" ht="15" thickBot="1">
      <c r="A19" s="1969"/>
      <c r="B19" s="1971" t="s">
        <v>694</v>
      </c>
      <c r="C19" s="1335" t="s">
        <v>603</v>
      </c>
      <c r="D19" s="1335" t="s">
        <v>695</v>
      </c>
      <c r="E19" s="1973" t="s">
        <v>44</v>
      </c>
      <c r="F19" s="1365" t="s">
        <v>45</v>
      </c>
      <c r="G19" s="1102"/>
      <c r="H19" s="1102"/>
      <c r="I19" s="1102"/>
    </row>
    <row r="20" spans="1:9" ht="14.5">
      <c r="A20" s="1093" t="s">
        <v>591</v>
      </c>
      <c r="B20" s="1350">
        <v>872172.71876000008</v>
      </c>
      <c r="C20" s="1339">
        <v>734966.85537360876</v>
      </c>
      <c r="D20" s="1339">
        <v>790585.84301999991</v>
      </c>
      <c r="E20" s="1341">
        <v>7.5675504602337629E-2</v>
      </c>
      <c r="F20" s="1342">
        <v>-9.3544402370203894E-2</v>
      </c>
      <c r="G20" s="1102"/>
      <c r="H20" s="1102"/>
      <c r="I20" s="1102"/>
    </row>
    <row r="21" spans="1:9" ht="14.5">
      <c r="A21" s="1093" t="s">
        <v>593</v>
      </c>
      <c r="B21" s="1350">
        <v>460278.70382000005</v>
      </c>
      <c r="C21" s="1339">
        <v>238178.16389</v>
      </c>
      <c r="D21" s="1339">
        <v>400482.94922999997</v>
      </c>
      <c r="E21" s="1341">
        <v>0.68144275986172542</v>
      </c>
      <c r="F21" s="1342">
        <v>-0.12991206000567923</v>
      </c>
      <c r="G21" s="1102"/>
      <c r="H21" s="1102"/>
      <c r="I21" s="1102"/>
    </row>
    <row r="22" spans="1:9" ht="14.5">
      <c r="A22" s="1970" t="s">
        <v>940</v>
      </c>
      <c r="B22" s="1972">
        <v>411894.01893999998</v>
      </c>
      <c r="C22" s="1367">
        <v>496788.69148360874</v>
      </c>
      <c r="D22" s="1367">
        <v>390102.8900399835</v>
      </c>
      <c r="E22" s="1967">
        <v>-0.21475086545351707</v>
      </c>
      <c r="F22" s="1368">
        <v>-5.290469853409252E-2</v>
      </c>
      <c r="G22" s="1102"/>
      <c r="H22" s="1102"/>
      <c r="I22" s="1102"/>
    </row>
    <row r="23" spans="1:9" ht="14.5">
      <c r="A23" s="1410" t="s">
        <v>610</v>
      </c>
      <c r="B23" s="1369"/>
      <c r="C23" s="1369"/>
      <c r="D23" s="1369"/>
      <c r="E23" s="1094"/>
      <c r="F23" s="1094"/>
      <c r="G23" s="1102"/>
      <c r="H23" s="1102"/>
      <c r="I23" s="1102"/>
    </row>
    <row r="24" spans="1:9" ht="14.5">
      <c r="A24" s="1410" t="s">
        <v>611</v>
      </c>
      <c r="B24" s="1369"/>
      <c r="C24" s="1369"/>
      <c r="D24" s="1369"/>
      <c r="E24" s="1094"/>
      <c r="F24" s="1094"/>
      <c r="G24" s="1102"/>
      <c r="H24" s="1102"/>
      <c r="I24" s="1102"/>
    </row>
    <row r="25" spans="1:9" ht="14.5">
      <c r="A25" s="1102"/>
      <c r="B25" s="1102"/>
      <c r="C25" s="1102"/>
      <c r="D25" s="1102"/>
      <c r="E25" s="1102"/>
      <c r="F25" s="1102"/>
      <c r="G25" s="1102"/>
      <c r="H25" s="1102"/>
      <c r="I25" s="1102"/>
    </row>
    <row r="26" spans="1:9" ht="14.5">
      <c r="A26" s="1102"/>
      <c r="B26" s="1370"/>
      <c r="C26" s="1101"/>
      <c r="D26" s="1101"/>
      <c r="E26" s="1101"/>
      <c r="F26" s="1102"/>
      <c r="G26" s="1102"/>
      <c r="H26" s="1102"/>
      <c r="I26" s="1102"/>
    </row>
    <row r="27" spans="1:9" ht="25.25" customHeight="1">
      <c r="A27" s="1371" t="s">
        <v>612</v>
      </c>
      <c r="B27" s="1332" t="s">
        <v>335</v>
      </c>
      <c r="C27" s="1372" t="s">
        <v>613</v>
      </c>
      <c r="D27" s="1332">
        <v>44986</v>
      </c>
      <c r="E27" s="1372" t="s">
        <v>613</v>
      </c>
      <c r="F27" s="1102"/>
      <c r="G27" s="1102"/>
      <c r="H27" s="1102"/>
      <c r="I27" s="1102"/>
    </row>
    <row r="28" spans="1:9" ht="14.5">
      <c r="A28" s="1366" t="s">
        <v>614</v>
      </c>
      <c r="B28" s="1205">
        <v>1349.5398648081</v>
      </c>
      <c r="C28" s="426">
        <v>4.237229253556897E-2</v>
      </c>
      <c r="D28" s="1205">
        <v>1403.4770515109999</v>
      </c>
      <c r="E28" s="426">
        <v>4.2622974598808178E-2</v>
      </c>
      <c r="F28" s="1102"/>
      <c r="G28" s="1102"/>
      <c r="H28" s="1102"/>
      <c r="I28" s="1102"/>
    </row>
    <row r="29" spans="1:9" ht="14.5">
      <c r="A29" s="1366" t="s">
        <v>615</v>
      </c>
      <c r="B29" s="1373">
        <v>5315.9789942824</v>
      </c>
      <c r="C29" s="426">
        <v>0.1669089020135788</v>
      </c>
      <c r="D29" s="1373">
        <v>5532.5927230759999</v>
      </c>
      <c r="E29" s="426">
        <v>0.16802238329963251</v>
      </c>
      <c r="F29" s="1102"/>
      <c r="G29" s="1102"/>
      <c r="H29" s="1102"/>
      <c r="I29" s="1102"/>
    </row>
    <row r="30" spans="1:9" ht="14.5">
      <c r="A30" s="1366" t="s">
        <v>616</v>
      </c>
      <c r="B30" s="1373">
        <v>21383.8085905191</v>
      </c>
      <c r="C30" s="426">
        <v>0.67139994656692092</v>
      </c>
      <c r="D30" s="1373">
        <v>22255.820370370999</v>
      </c>
      <c r="E30" s="426">
        <v>0.67589937811998901</v>
      </c>
      <c r="F30" s="1102"/>
      <c r="G30" s="1102"/>
      <c r="H30" s="1102"/>
      <c r="I30" s="1102"/>
    </row>
    <row r="31" spans="1:9" ht="14.5">
      <c r="A31" s="1366" t="s">
        <v>617</v>
      </c>
      <c r="B31" s="1373">
        <v>3800.2559467866004</v>
      </c>
      <c r="C31" s="426">
        <v>0.11931885888393133</v>
      </c>
      <c r="D31" s="1373">
        <v>3735.8223087439997</v>
      </c>
      <c r="E31" s="426">
        <v>0.11345526398157028</v>
      </c>
      <c r="F31" s="1102"/>
      <c r="G31" s="1102"/>
      <c r="H31" s="1102"/>
      <c r="I31" s="1102"/>
    </row>
    <row r="32" spans="1:9" ht="15" thickBot="1">
      <c r="A32" s="1374" t="s">
        <v>618</v>
      </c>
      <c r="B32" s="1375">
        <v>31849.5833963962</v>
      </c>
      <c r="C32" s="1376">
        <v>1</v>
      </c>
      <c r="D32" s="1375">
        <v>32927.712453701999</v>
      </c>
      <c r="E32" s="1376">
        <v>1</v>
      </c>
      <c r="F32" s="1102"/>
      <c r="G32" s="1102"/>
      <c r="H32" s="1102"/>
      <c r="I32" s="1102"/>
    </row>
    <row r="33" spans="1:9" ht="14.5">
      <c r="A33" s="1411" t="s">
        <v>630</v>
      </c>
      <c r="B33" s="1094"/>
      <c r="C33" s="1094"/>
      <c r="D33" s="1094"/>
      <c r="E33" s="1094"/>
      <c r="F33" s="1102"/>
      <c r="G33" s="1102"/>
      <c r="H33" s="1102"/>
      <c r="I33" s="1102"/>
    </row>
    <row r="34" spans="1:9" ht="14.5">
      <c r="B34" s="1094"/>
      <c r="C34" s="1094"/>
      <c r="D34" s="1094"/>
      <c r="E34" s="1094"/>
      <c r="F34" s="1102"/>
      <c r="G34" s="1102"/>
      <c r="H34" s="1102"/>
      <c r="I34" s="1102"/>
    </row>
    <row r="35" spans="1:9" ht="14.5">
      <c r="A35" s="1102"/>
      <c r="B35" s="1102"/>
      <c r="C35" s="1102"/>
      <c r="D35" s="1102"/>
      <c r="E35" s="1102"/>
      <c r="F35" s="1102"/>
      <c r="G35" s="1102"/>
      <c r="H35" s="1102"/>
      <c r="I35" s="1102"/>
    </row>
    <row r="36" spans="1:9" ht="14.5">
      <c r="A36" s="1333" t="s">
        <v>619</v>
      </c>
      <c r="B36" s="1101"/>
      <c r="C36" s="1101"/>
      <c r="D36" s="1102"/>
      <c r="E36" s="1102"/>
      <c r="F36" s="1102"/>
      <c r="G36" s="1102"/>
      <c r="H36" s="1102"/>
      <c r="I36" s="1102"/>
    </row>
    <row r="37" spans="1:9" ht="19.25" customHeight="1">
      <c r="A37" s="9"/>
      <c r="B37" s="1377" t="s">
        <v>770</v>
      </c>
      <c r="C37" s="1377" t="s">
        <v>765</v>
      </c>
      <c r="D37" s="1102"/>
      <c r="E37" s="1102"/>
      <c r="F37" s="1102"/>
      <c r="G37" s="1102"/>
      <c r="H37" s="1102"/>
      <c r="I37" s="1102"/>
    </row>
    <row r="38" spans="1:9" ht="14.5">
      <c r="A38" s="1378" t="s">
        <v>614</v>
      </c>
      <c r="B38" s="1379">
        <v>5.2027000000000004E-2</v>
      </c>
      <c r="C38" s="1379">
        <v>6.4089000000000007E-2</v>
      </c>
      <c r="D38" s="1102"/>
      <c r="E38" s="1102"/>
      <c r="F38" s="1102"/>
      <c r="G38" s="1102"/>
      <c r="H38" s="1102"/>
      <c r="I38" s="1102"/>
    </row>
    <row r="39" spans="1:9" ht="14.5">
      <c r="A39" s="1380" t="s">
        <v>615</v>
      </c>
      <c r="B39" s="1381">
        <v>-5.2906000000000002E-2</v>
      </c>
      <c r="C39" s="1381">
        <v>1.0016000000000001E-2</v>
      </c>
      <c r="D39" s="1102"/>
      <c r="E39" s="1102"/>
      <c r="F39" s="1102"/>
      <c r="G39" s="1102"/>
      <c r="H39" s="1102"/>
      <c r="I39" s="1102"/>
    </row>
    <row r="40" spans="1:9" ht="14.5">
      <c r="A40" s="1380" t="s">
        <v>616</v>
      </c>
      <c r="B40" s="1381">
        <v>-7.0195999999999995E-2</v>
      </c>
      <c r="C40" s="1381">
        <v>-2.1893000000000003E-2</v>
      </c>
      <c r="D40" s="1102"/>
      <c r="E40" s="1102"/>
      <c r="F40" s="1102"/>
      <c r="G40" s="1102"/>
      <c r="H40" s="1102"/>
      <c r="I40" s="1102"/>
    </row>
    <row r="41" spans="1:9" ht="14.5">
      <c r="A41" s="1382" t="s">
        <v>617</v>
      </c>
      <c r="B41" s="1383">
        <v>-8.1812999999999997E-2</v>
      </c>
      <c r="C41" s="1383">
        <v>-0.111613</v>
      </c>
      <c r="D41" s="1102"/>
      <c r="E41" s="1102"/>
      <c r="F41" s="1102"/>
      <c r="G41" s="1102"/>
      <c r="H41" s="1102"/>
      <c r="I41" s="1102"/>
    </row>
    <row r="42" spans="1:9" ht="14.5">
      <c r="A42" s="1410" t="s">
        <v>743</v>
      </c>
      <c r="B42" s="1102"/>
      <c r="C42" s="1102"/>
      <c r="D42" s="1102"/>
      <c r="E42" s="1102"/>
      <c r="F42" s="1102"/>
      <c r="G42" s="1102"/>
      <c r="H42" s="1102"/>
      <c r="I42" s="1102"/>
    </row>
    <row r="43" spans="1:9" ht="15" thickBot="1">
      <c r="A43" s="1102"/>
      <c r="B43" s="1102"/>
      <c r="C43" s="1102"/>
      <c r="D43" s="1102"/>
      <c r="E43" s="1102"/>
      <c r="F43" s="1102"/>
      <c r="G43" s="1102"/>
      <c r="H43" s="1102"/>
      <c r="I43" s="1102"/>
    </row>
    <row r="44" spans="1:9" ht="33.75" customHeight="1">
      <c r="A44" s="1384" t="s">
        <v>620</v>
      </c>
      <c r="B44" s="1385" t="s">
        <v>621</v>
      </c>
      <c r="C44" s="1386" t="s">
        <v>622</v>
      </c>
      <c r="D44" s="1387" t="s">
        <v>623</v>
      </c>
      <c r="E44" s="1388" t="s">
        <v>744</v>
      </c>
      <c r="F44" s="1389" t="s">
        <v>941</v>
      </c>
      <c r="G44" s="1387" t="s">
        <v>745</v>
      </c>
      <c r="H44" s="1102"/>
      <c r="I44" s="1102"/>
    </row>
    <row r="45" spans="1:9" ht="15" customHeight="1">
      <c r="A45" s="1390" t="s">
        <v>624</v>
      </c>
      <c r="B45" s="1391">
        <v>2344701</v>
      </c>
      <c r="C45" s="1392">
        <v>8816304</v>
      </c>
      <c r="D45" s="1393">
        <v>0.26595056159587965</v>
      </c>
      <c r="E45" s="1394">
        <v>2343434</v>
      </c>
      <c r="F45" s="1395">
        <v>8905304</v>
      </c>
      <c r="G45" s="1393">
        <v>0.26315036522054719</v>
      </c>
      <c r="H45" s="1102"/>
      <c r="I45" s="1102"/>
    </row>
    <row r="46" spans="1:9" ht="14.5">
      <c r="A46" s="1390" t="s">
        <v>625</v>
      </c>
      <c r="B46" s="1396">
        <v>0</v>
      </c>
      <c r="C46" s="1396">
        <v>136632</v>
      </c>
      <c r="D46" s="1393">
        <v>0</v>
      </c>
      <c r="E46" s="1397">
        <v>0</v>
      </c>
      <c r="F46" s="1398">
        <v>91429</v>
      </c>
      <c r="G46" s="1393">
        <v>0</v>
      </c>
      <c r="H46" s="1102"/>
      <c r="I46" s="1102"/>
    </row>
    <row r="47" spans="1:9" ht="14.5">
      <c r="A47" s="1390" t="s">
        <v>626</v>
      </c>
      <c r="B47" s="1396">
        <v>31849.5833963962</v>
      </c>
      <c r="C47" s="1396">
        <v>105862.75923638199</v>
      </c>
      <c r="D47" s="1393">
        <v>0.30085729510676135</v>
      </c>
      <c r="E47" s="1397">
        <v>32382.300152719698</v>
      </c>
      <c r="F47" s="1398">
        <v>107712.000289199</v>
      </c>
      <c r="G47" s="1393">
        <v>0.30063781255362021</v>
      </c>
      <c r="H47" s="1102"/>
      <c r="I47" s="1102"/>
    </row>
    <row r="48" spans="1:9" ht="14.5">
      <c r="A48" s="1390" t="s">
        <v>627</v>
      </c>
      <c r="B48" s="1396">
        <v>1004.7177248</v>
      </c>
      <c r="C48" s="1396">
        <v>3620.1149438699999</v>
      </c>
      <c r="D48" s="1393">
        <v>0.2775375203213658</v>
      </c>
      <c r="E48" s="1397">
        <v>663.9738102</v>
      </c>
      <c r="F48" s="1398">
        <v>2365.1081518399997</v>
      </c>
      <c r="G48" s="1393">
        <v>0.28073718729667552</v>
      </c>
      <c r="H48" s="1102"/>
      <c r="I48" s="1102"/>
    </row>
    <row r="49" spans="1:9" ht="14.5">
      <c r="A49" s="1390" t="s">
        <v>628</v>
      </c>
      <c r="B49" s="1396">
        <v>781.10135000000014</v>
      </c>
      <c r="C49" s="1399">
        <v>2109.7154300000002</v>
      </c>
      <c r="D49" s="1393">
        <v>0.37024014655853377</v>
      </c>
      <c r="E49" s="1397">
        <v>799.92782000000011</v>
      </c>
      <c r="F49" s="1398">
        <v>2087.1260600000005</v>
      </c>
      <c r="G49" s="1393">
        <v>0.38326761154043559</v>
      </c>
      <c r="H49" s="1102"/>
      <c r="I49" s="1102"/>
    </row>
    <row r="50" spans="1:9" ht="15" thickBot="1">
      <c r="A50" s="1400" t="s">
        <v>629</v>
      </c>
      <c r="B50" s="1401">
        <v>1339.82363296875</v>
      </c>
      <c r="C50" s="1402">
        <v>4451.6761565624083</v>
      </c>
      <c r="D50" s="1403">
        <v>0.30097059755653116</v>
      </c>
      <c r="E50" s="1404">
        <v>1381.5650000000001</v>
      </c>
      <c r="F50" s="1405">
        <v>4590.2454710390994</v>
      </c>
      <c r="G50" s="1406">
        <v>0.30097845719071176</v>
      </c>
      <c r="H50" s="1102"/>
      <c r="I50" s="1102"/>
    </row>
    <row r="51" spans="1:9" ht="14.5">
      <c r="A51" s="2581" t="s">
        <v>630</v>
      </c>
      <c r="B51" s="2581"/>
      <c r="C51" s="2581"/>
      <c r="D51" s="2581"/>
      <c r="E51" s="2581"/>
      <c r="F51" s="2581"/>
      <c r="G51" s="2581"/>
      <c r="H51" s="1102"/>
      <c r="I51" s="1102"/>
    </row>
    <row r="52" spans="1:9" ht="14.5">
      <c r="A52" s="1407" t="s">
        <v>631</v>
      </c>
      <c r="B52" s="1407"/>
      <c r="C52" s="1407"/>
      <c r="D52" s="1407"/>
      <c r="E52" s="1407"/>
      <c r="F52" s="1407"/>
      <c r="G52" s="1407"/>
      <c r="H52" s="1102"/>
      <c r="I52" s="1102"/>
    </row>
    <row r="53" spans="1:9" ht="14.5">
      <c r="A53" s="1408" t="s">
        <v>632</v>
      </c>
      <c r="B53" s="1407"/>
      <c r="C53" s="1407"/>
      <c r="D53" s="1407"/>
      <c r="E53" s="1407"/>
      <c r="F53" s="1407"/>
      <c r="G53" s="1407"/>
      <c r="H53" s="1102"/>
      <c r="I53" s="1102"/>
    </row>
    <row r="54" spans="1:9" ht="14.5">
      <c r="A54" s="1408" t="s">
        <v>746</v>
      </c>
      <c r="B54" s="1408"/>
      <c r="C54" s="1408"/>
      <c r="D54" s="1408"/>
      <c r="E54" s="1408"/>
      <c r="F54" s="1408"/>
      <c r="G54" s="1408"/>
      <c r="H54" s="1102"/>
      <c r="I54" s="1102"/>
    </row>
    <row r="55" spans="1:9" ht="14.5">
      <c r="A55" s="374"/>
      <c r="B55" s="231"/>
      <c r="C55" s="231"/>
      <c r="D55" s="231"/>
      <c r="E55" s="231"/>
      <c r="F55" s="231"/>
    </row>
    <row r="56" spans="1:9">
      <c r="A56" s="103"/>
      <c r="B56" s="103"/>
      <c r="C56" s="104"/>
      <c r="D56" s="104"/>
      <c r="E56" s="104"/>
      <c r="F56" s="104"/>
    </row>
    <row r="57" spans="1:9">
      <c r="A57" s="2576"/>
      <c r="B57" s="2576"/>
      <c r="C57" s="2576"/>
      <c r="D57" s="2576"/>
      <c r="E57" s="2576"/>
      <c r="F57" s="2576"/>
    </row>
  </sheetData>
  <mergeCells count="7">
    <mergeCell ref="G2:H2"/>
    <mergeCell ref="A57:F57"/>
    <mergeCell ref="B2:D2"/>
    <mergeCell ref="E2:F2"/>
    <mergeCell ref="B18:D18"/>
    <mergeCell ref="E18:F18"/>
    <mergeCell ref="A51:G51"/>
  </mergeCells>
  <hyperlinks>
    <hyperlink ref="A3" location="Index!A1" display="Back to index" xr:uid="{73C9B3CD-B77C-4582-85C3-137072D90506}"/>
  </hyperlinks>
  <pageMargins left="0.7" right="0.7" top="0.75" bottom="0.75" header="0.3" footer="0.3"/>
  <pageSetup paperSize="9" orientation="portrait" horizontalDpi="360" verticalDpi="36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Y94"/>
  <sheetViews>
    <sheetView showGridLines="0" zoomScale="80" zoomScaleNormal="80" workbookViewId="0">
      <selection activeCell="O21" sqref="O21"/>
    </sheetView>
  </sheetViews>
  <sheetFormatPr baseColWidth="10" defaultColWidth="11.453125" defaultRowHeight="14"/>
  <cols>
    <col min="1" max="1" width="39.54296875" style="41" customWidth="1"/>
    <col min="2" max="2" width="11" style="41" bestFit="1" customWidth="1"/>
    <col min="3" max="3" width="11.54296875" style="41" bestFit="1" customWidth="1"/>
    <col min="4" max="4" width="12.6328125" style="41" bestFit="1" customWidth="1"/>
    <col min="5" max="5" width="12.6328125" style="41" hidden="1" customWidth="1"/>
    <col min="6" max="6" width="12.6328125" style="41" bestFit="1" customWidth="1"/>
    <col min="7" max="7" width="12.6328125" style="41" hidden="1" customWidth="1"/>
    <col min="8" max="8" width="11" style="41" bestFit="1" customWidth="1"/>
    <col min="9" max="9" width="18.453125" style="41" hidden="1" customWidth="1"/>
    <col min="10" max="10" width="0" style="41" hidden="1" customWidth="1"/>
    <col min="11" max="11" width="18.36328125" style="41" hidden="1" customWidth="1"/>
    <col min="12" max="16384" width="11.453125" style="41"/>
  </cols>
  <sheetData>
    <row r="1" spans="1:25" ht="15.5">
      <c r="A1" s="2562" t="s">
        <v>633</v>
      </c>
      <c r="B1" s="2562"/>
      <c r="C1" s="2562"/>
      <c r="D1" s="2562"/>
      <c r="E1" s="2562"/>
      <c r="F1" s="2562"/>
      <c r="G1" s="2562"/>
      <c r="H1" s="2562"/>
      <c r="Y1" s="1847"/>
    </row>
    <row r="2" spans="1:25" ht="15.5">
      <c r="A2" s="2562" t="s">
        <v>634</v>
      </c>
      <c r="B2" s="2562"/>
      <c r="C2" s="2562"/>
      <c r="D2" s="2562"/>
      <c r="E2" s="2562"/>
      <c r="F2" s="2562"/>
      <c r="G2" s="2562"/>
      <c r="H2" s="2562"/>
      <c r="Y2" s="1847"/>
    </row>
    <row r="3" spans="1:25" ht="15.5">
      <c r="A3" s="2588" t="s">
        <v>43</v>
      </c>
      <c r="B3" s="2588"/>
      <c r="C3" s="2588"/>
      <c r="D3" s="1513"/>
      <c r="E3" s="1513"/>
      <c r="F3" s="1513"/>
      <c r="G3" s="1506"/>
      <c r="H3" s="1506"/>
      <c r="Y3" s="1852"/>
    </row>
    <row r="4" spans="1:25" ht="14.5">
      <c r="A4"/>
      <c r="B4"/>
      <c r="C4"/>
      <c r="D4"/>
      <c r="E4"/>
      <c r="F4"/>
      <c r="G4"/>
      <c r="H4"/>
      <c r="I4"/>
      <c r="J4"/>
      <c r="K4"/>
      <c r="L4"/>
      <c r="Y4" s="1853"/>
    </row>
    <row r="5" spans="1:25" ht="14.5" thickBot="1">
      <c r="A5" s="1848"/>
      <c r="B5" s="1849"/>
      <c r="C5" s="1849"/>
      <c r="D5" s="1849"/>
      <c r="E5" s="1849"/>
      <c r="F5" s="1849"/>
      <c r="G5" s="1850"/>
      <c r="H5" s="1850"/>
      <c r="I5" s="1851"/>
      <c r="J5" s="1852"/>
      <c r="K5" s="1852"/>
      <c r="Y5" s="1854"/>
    </row>
    <row r="6" spans="1:25" ht="14.5">
      <c r="A6" s="1862"/>
      <c r="B6" s="1862"/>
      <c r="C6" s="1862"/>
      <c r="D6" s="2585" t="s">
        <v>41</v>
      </c>
      <c r="E6" s="2586"/>
      <c r="F6" s="2587"/>
      <c r="G6" s="2218" t="s">
        <v>828</v>
      </c>
      <c r="H6" s="2219"/>
      <c r="I6" s="1863"/>
      <c r="J6" s="1864"/>
      <c r="K6" s="1864"/>
      <c r="L6" s="1102"/>
      <c r="Y6" s="1855"/>
    </row>
    <row r="7" spans="1:25" ht="15" thickBot="1">
      <c r="A7" s="1865"/>
      <c r="B7" s="1865"/>
      <c r="C7" s="1865"/>
      <c r="D7" s="2220" t="s">
        <v>679</v>
      </c>
      <c r="E7" s="2221" t="s">
        <v>742</v>
      </c>
      <c r="F7" s="2222" t="s">
        <v>680</v>
      </c>
      <c r="G7" s="2223" t="s">
        <v>44</v>
      </c>
      <c r="H7" s="2224" t="s">
        <v>45</v>
      </c>
      <c r="I7" s="1866"/>
      <c r="J7" s="1867"/>
      <c r="K7" s="1868"/>
      <c r="L7" s="1102"/>
      <c r="Y7" s="1857"/>
    </row>
    <row r="8" spans="1:25" ht="14.5">
      <c r="A8" s="1914" t="s">
        <v>591</v>
      </c>
      <c r="B8" s="1915"/>
      <c r="C8" s="1916"/>
      <c r="D8" s="1869">
        <v>15600881.629084557</v>
      </c>
      <c r="E8" s="1870">
        <v>15302437.073670199</v>
      </c>
      <c r="F8" s="1870">
        <v>16302041.350863041</v>
      </c>
      <c r="G8" s="1909">
        <v>6.2690947063617442E-2</v>
      </c>
      <c r="H8" s="1922">
        <f>+F8/D8-1</f>
        <v>4.4943596038272471E-2</v>
      </c>
      <c r="I8" s="1874"/>
      <c r="J8" s="1874"/>
      <c r="K8" s="1875"/>
      <c r="L8" s="1102"/>
      <c r="Y8" s="1857"/>
    </row>
    <row r="9" spans="1:25" ht="14.5">
      <c r="A9" s="1876" t="s">
        <v>833</v>
      </c>
      <c r="B9" s="1917"/>
      <c r="C9" s="1877"/>
      <c r="D9" s="1878">
        <v>10525651.66605</v>
      </c>
      <c r="E9" s="1879">
        <v>11776123.288053181</v>
      </c>
      <c r="F9" s="1879">
        <v>11191968.2584372</v>
      </c>
      <c r="G9" s="1880">
        <v>6.8661752967303036E-2</v>
      </c>
      <c r="H9" s="1923">
        <f>+F9/D9-1</f>
        <v>6.3304070239790677E-2</v>
      </c>
      <c r="I9" s="1874"/>
      <c r="J9" s="1874"/>
      <c r="K9" s="1875"/>
      <c r="L9" s="1102"/>
      <c r="Y9" s="1858"/>
    </row>
    <row r="10" spans="1:25" ht="14.5">
      <c r="A10" s="1871" t="s">
        <v>486</v>
      </c>
      <c r="B10" s="1918"/>
      <c r="C10" s="1872"/>
      <c r="D10" s="1869">
        <v>13433886.163419999</v>
      </c>
      <c r="E10" s="1870">
        <v>11715963.595531177</v>
      </c>
      <c r="F10" s="1870">
        <v>13857430.014771584</v>
      </c>
      <c r="G10" s="1880">
        <v>0.18038373523752882</v>
      </c>
      <c r="H10" s="1923">
        <f>+F10/D10-1</f>
        <v>3.152802146745004E-2</v>
      </c>
      <c r="I10" s="1874"/>
      <c r="J10" s="1874"/>
      <c r="K10" s="1875"/>
      <c r="L10" s="1102"/>
      <c r="Y10" s="1852"/>
    </row>
    <row r="11" spans="1:25" ht="15" thickBot="1">
      <c r="A11" s="1881" t="s">
        <v>60</v>
      </c>
      <c r="B11" s="1865"/>
      <c r="C11" s="1882"/>
      <c r="D11" s="1883">
        <v>2149889.9124899996</v>
      </c>
      <c r="E11" s="1884">
        <v>2104226.8910147692</v>
      </c>
      <c r="F11" s="1884">
        <v>2431696.34546</v>
      </c>
      <c r="G11" s="1885">
        <v>0.15597252643556558</v>
      </c>
      <c r="H11" s="1924">
        <f>+F11/D11-1</f>
        <v>0.1310794712477219</v>
      </c>
      <c r="I11" s="1886"/>
      <c r="J11" s="1886"/>
      <c r="K11" s="1887"/>
      <c r="L11" s="1102"/>
      <c r="Y11" s="1859"/>
    </row>
    <row r="12" spans="1:25" ht="15" thickBot="1">
      <c r="A12" s="1888"/>
      <c r="B12" s="1889"/>
      <c r="C12" s="1889"/>
      <c r="D12" s="1889"/>
      <c r="E12" s="1889"/>
      <c r="F12" s="1889"/>
      <c r="G12" s="1890"/>
      <c r="H12" s="1890"/>
      <c r="I12" s="1890"/>
      <c r="J12" s="1891"/>
      <c r="K12" s="1891"/>
      <c r="L12" s="1102"/>
      <c r="Y12" s="1859"/>
    </row>
    <row r="13" spans="1:25" ht="14.5">
      <c r="A13" s="2209"/>
      <c r="B13" s="2210"/>
      <c r="C13" s="2210"/>
      <c r="D13" s="2582" t="s">
        <v>39</v>
      </c>
      <c r="E13" s="2583"/>
      <c r="F13" s="2584"/>
      <c r="G13" s="2589" t="s">
        <v>40</v>
      </c>
      <c r="H13" s="2590"/>
      <c r="I13" s="1979" t="s">
        <v>829</v>
      </c>
      <c r="J13" s="1892"/>
      <c r="K13" s="1893" t="s">
        <v>40</v>
      </c>
      <c r="L13" s="1102"/>
      <c r="Y13" s="1856"/>
    </row>
    <row r="14" spans="1:25" ht="15" thickBot="1">
      <c r="A14" s="2209"/>
      <c r="B14" s="2210"/>
      <c r="C14" s="2210"/>
      <c r="D14" s="2225" t="s">
        <v>694</v>
      </c>
      <c r="E14" s="2226" t="s">
        <v>25</v>
      </c>
      <c r="F14" s="2227" t="s">
        <v>695</v>
      </c>
      <c r="G14" s="2228" t="s">
        <v>44</v>
      </c>
      <c r="H14" s="2229" t="s">
        <v>45</v>
      </c>
      <c r="I14" s="2217" t="s">
        <v>830</v>
      </c>
      <c r="J14" s="1894" t="s">
        <v>807</v>
      </c>
      <c r="K14" s="1895" t="s">
        <v>697</v>
      </c>
      <c r="L14" s="1102"/>
      <c r="Y14" s="1856"/>
    </row>
    <row r="15" spans="1:25" ht="14.5">
      <c r="A15" s="2230" t="s">
        <v>831</v>
      </c>
      <c r="B15" s="1896"/>
      <c r="C15" s="1896"/>
      <c r="D15" s="2246">
        <v>209092</v>
      </c>
      <c r="E15" s="2247"/>
      <c r="F15" s="2248">
        <v>296390</v>
      </c>
      <c r="G15" s="2249"/>
      <c r="H15" s="2250">
        <v>0.417509995600023</v>
      </c>
      <c r="I15" s="1897">
        <v>721004.88353999984</v>
      </c>
      <c r="J15" s="1898">
        <v>824513.7896799997</v>
      </c>
      <c r="K15" s="1910">
        <v>0.14356200422913967</v>
      </c>
      <c r="L15" s="1102"/>
      <c r="Y15" s="1856"/>
    </row>
    <row r="16" spans="1:25" ht="14.5">
      <c r="A16" s="2233" t="s">
        <v>832</v>
      </c>
      <c r="B16" s="1919"/>
      <c r="C16" s="1919"/>
      <c r="D16" s="2211">
        <v>-102591</v>
      </c>
      <c r="E16" s="2212">
        <v>6493.7417384809996</v>
      </c>
      <c r="F16" s="2213">
        <v>-114009</v>
      </c>
      <c r="G16" s="2231">
        <v>-18.556749958871741</v>
      </c>
      <c r="H16" s="2232">
        <v>0.11129631254203587</v>
      </c>
      <c r="I16" s="1899">
        <v>-524729.35583000025</v>
      </c>
      <c r="J16" s="1900">
        <v>-546652.46064999991</v>
      </c>
      <c r="K16" s="1911">
        <v>4.1779832929915717E-2</v>
      </c>
      <c r="L16" s="1102"/>
      <c r="Y16" s="1856"/>
    </row>
    <row r="17" spans="1:25" ht="14.5">
      <c r="A17" s="2234" t="s">
        <v>50</v>
      </c>
      <c r="B17" s="1920"/>
      <c r="C17" s="1920"/>
      <c r="D17" s="2211">
        <v>106501</v>
      </c>
      <c r="E17" s="2212">
        <v>1603.4551820050001</v>
      </c>
      <c r="F17" s="2213">
        <v>182381</v>
      </c>
      <c r="G17" s="2235" t="s">
        <v>919</v>
      </c>
      <c r="H17" s="2236">
        <v>0.71248157294297698</v>
      </c>
      <c r="I17" s="1899">
        <v>196275.52770999959</v>
      </c>
      <c r="J17" s="1900">
        <v>277861.32902999979</v>
      </c>
      <c r="K17" s="1911">
        <v>0.41566975909775472</v>
      </c>
      <c r="L17" s="1102"/>
      <c r="Y17" s="1856"/>
    </row>
    <row r="18" spans="1:25" ht="14.5">
      <c r="A18" s="2237" t="s">
        <v>512</v>
      </c>
      <c r="B18" s="1919"/>
      <c r="C18" s="1919"/>
      <c r="D18" s="2211">
        <v>170571</v>
      </c>
      <c r="E18" s="2212">
        <v>753089.06232389435</v>
      </c>
      <c r="F18" s="2213">
        <v>189963</v>
      </c>
      <c r="G18" s="2238">
        <v>-0.74775493430510176</v>
      </c>
      <c r="H18" s="2239">
        <v>0.11368872786112538</v>
      </c>
      <c r="I18" s="1899">
        <v>-99950.000740000032</v>
      </c>
      <c r="J18" s="1900">
        <v>-110370.23635999995</v>
      </c>
      <c r="K18" s="1911">
        <v>0.10425448266985082</v>
      </c>
      <c r="L18" s="1102"/>
      <c r="Y18" s="1856"/>
    </row>
    <row r="19" spans="1:25" ht="14.5">
      <c r="A19" s="2233" t="s">
        <v>910</v>
      </c>
      <c r="B19" s="1919"/>
      <c r="C19" s="1919"/>
      <c r="D19" s="2211">
        <v>-108711</v>
      </c>
      <c r="E19" s="2212">
        <v>-478039.55293103273</v>
      </c>
      <c r="F19" s="2213">
        <v>-102453</v>
      </c>
      <c r="G19" s="2238">
        <v>-0.78568091411720276</v>
      </c>
      <c r="H19" s="2239">
        <v>-5.7565471755388176E-2</v>
      </c>
      <c r="I19" s="1901">
        <v>96325.526969999555</v>
      </c>
      <c r="J19" s="1902">
        <v>167491.09266999984</v>
      </c>
      <c r="K19" s="1912">
        <v>0.73880276535797917</v>
      </c>
      <c r="L19" s="1102"/>
      <c r="Y19" s="1857"/>
    </row>
    <row r="20" spans="1:25" ht="14.5">
      <c r="A20" s="2234" t="s">
        <v>911</v>
      </c>
      <c r="B20" s="1920"/>
      <c r="C20" s="1920"/>
      <c r="D20" s="2211">
        <v>61860</v>
      </c>
      <c r="E20" s="2212">
        <v>-160757.96770379069</v>
      </c>
      <c r="F20" s="2213">
        <v>87510</v>
      </c>
      <c r="G20" s="2240">
        <v>-1.5443587104885781</v>
      </c>
      <c r="H20" s="2241">
        <v>0.41464597478176524</v>
      </c>
      <c r="I20" s="1873">
        <v>-113204.24102</v>
      </c>
      <c r="J20" s="1903">
        <v>-120028.93171000005</v>
      </c>
      <c r="K20" s="1911">
        <v>6.028652838893489E-2</v>
      </c>
      <c r="L20" s="1102"/>
      <c r="Y20" s="1857"/>
    </row>
    <row r="21" spans="1:25" ht="14.5">
      <c r="A21" s="2237" t="s">
        <v>912</v>
      </c>
      <c r="B21" s="1919"/>
      <c r="C21" s="1919"/>
      <c r="D21" s="2211">
        <v>-2863</v>
      </c>
      <c r="E21" s="2212"/>
      <c r="F21" s="2213">
        <v>-3184</v>
      </c>
      <c r="G21" s="2231" t="e">
        <v>#DIV/0!</v>
      </c>
      <c r="H21" s="2232">
        <v>0.11212015368494588</v>
      </c>
      <c r="I21" s="1873"/>
      <c r="J21" s="1903"/>
      <c r="K21" s="1911"/>
      <c r="L21" s="1102"/>
      <c r="Y21" s="1857"/>
    </row>
    <row r="22" spans="1:25" ht="14.5">
      <c r="A22" s="2237" t="s">
        <v>913</v>
      </c>
      <c r="B22" s="1920"/>
      <c r="C22" s="1920"/>
      <c r="D22" s="2211"/>
      <c r="E22" s="2212"/>
      <c r="F22" s="2213"/>
      <c r="G22" s="2231" t="e">
        <v>#DIV/0!</v>
      </c>
      <c r="H22" s="2232"/>
      <c r="I22" s="1899">
        <v>148027.74253999995</v>
      </c>
      <c r="J22" s="1900">
        <v>193298.39038999984</v>
      </c>
      <c r="K22" s="1911">
        <v>0.3058254288905804</v>
      </c>
      <c r="L22" s="1102"/>
      <c r="Y22" s="1857"/>
    </row>
    <row r="23" spans="1:25" ht="14.5">
      <c r="A23" s="2242" t="s">
        <v>543</v>
      </c>
      <c r="B23" s="1919"/>
      <c r="C23" s="1919"/>
      <c r="D23" s="2211">
        <v>3360</v>
      </c>
      <c r="E23" s="2212"/>
      <c r="F23" s="2213">
        <v>-1343</v>
      </c>
      <c r="G23" s="2231" t="e">
        <v>#DIV/0!</v>
      </c>
      <c r="H23" s="2232">
        <v>-1.399702380952381</v>
      </c>
      <c r="I23" s="1873"/>
      <c r="J23" s="1903"/>
      <c r="K23" s="1911"/>
      <c r="L23" s="1102"/>
      <c r="Y23" s="1857"/>
    </row>
    <row r="24" spans="1:25" ht="14.5">
      <c r="A24" s="2243" t="s">
        <v>914</v>
      </c>
      <c r="B24" s="1919"/>
      <c r="C24" s="1919"/>
      <c r="D24" s="2211">
        <v>-10387</v>
      </c>
      <c r="E24" s="2212"/>
      <c r="F24" s="2213">
        <v>30090</v>
      </c>
      <c r="G24" s="2231" t="e">
        <v>#DIV/0!</v>
      </c>
      <c r="H24" s="2232">
        <v>-3.8968903436988542</v>
      </c>
      <c r="I24" s="1873">
        <v>-36946.045649999993</v>
      </c>
      <c r="J24" s="1903">
        <v>-38847.229599999984</v>
      </c>
      <c r="K24" s="1911">
        <v>5.1458387942526551E-2</v>
      </c>
      <c r="L24" s="1102"/>
      <c r="Y24" s="1857"/>
    </row>
    <row r="25" spans="1:25" ht="15" customHeight="1">
      <c r="A25" s="2243" t="s">
        <v>915</v>
      </c>
      <c r="B25" s="1919"/>
      <c r="C25" s="1919"/>
      <c r="D25" s="2211">
        <v>11313</v>
      </c>
      <c r="E25" s="2212"/>
      <c r="F25" s="2213">
        <v>12501</v>
      </c>
      <c r="G25" s="2231"/>
      <c r="H25" s="2232">
        <v>0.1050119331742243</v>
      </c>
      <c r="I25" s="1873">
        <v>3360.3982299999966</v>
      </c>
      <c r="J25" s="1903">
        <v>-1343.0270999999943</v>
      </c>
      <c r="K25" s="1911">
        <v>-1.3996630780275097</v>
      </c>
      <c r="L25" s="1102"/>
      <c r="Y25" s="1857"/>
    </row>
    <row r="26" spans="1:25" ht="14.5">
      <c r="A26" s="2234" t="s">
        <v>916</v>
      </c>
      <c r="B26" s="1920"/>
      <c r="C26" s="1920"/>
      <c r="D26" s="2211">
        <v>1423</v>
      </c>
      <c r="E26" s="2212"/>
      <c r="F26" s="2213">
        <v>38064</v>
      </c>
      <c r="G26" s="2235" t="e">
        <v>#DIV/0!</v>
      </c>
      <c r="H26" s="2236" t="s">
        <v>919</v>
      </c>
      <c r="I26" s="1904">
        <v>16125.268390000003</v>
      </c>
      <c r="J26" s="1905">
        <v>31849.869059999997</v>
      </c>
      <c r="K26" s="1911">
        <v>0.97515280302258533</v>
      </c>
      <c r="L26" s="1102"/>
      <c r="Y26" s="1857"/>
    </row>
    <row r="27" spans="1:25" ht="14.5">
      <c r="A27" s="2244" t="s">
        <v>297</v>
      </c>
      <c r="B27" s="1919"/>
      <c r="C27" s="1921"/>
      <c r="D27" s="2211">
        <v>-58769</v>
      </c>
      <c r="E27" s="2212">
        <v>17392.8015388231</v>
      </c>
      <c r="F27" s="2213">
        <v>-64268</v>
      </c>
      <c r="G27" s="2245">
        <v>-4.6950918951466836</v>
      </c>
      <c r="H27" s="2232">
        <v>9.3569739148190445E-2</v>
      </c>
      <c r="I27" s="1899">
        <v>-7691.1682600000004</v>
      </c>
      <c r="J27" s="1900">
        <v>-12611.72452</v>
      </c>
      <c r="K27" s="1911">
        <v>0.63976708006645522</v>
      </c>
      <c r="L27" s="1102"/>
      <c r="Y27" s="1857"/>
    </row>
    <row r="28" spans="1:25" ht="14.5">
      <c r="A28" s="2244" t="s">
        <v>551</v>
      </c>
      <c r="B28" s="1919"/>
      <c r="C28" s="2251"/>
      <c r="D28" s="2211">
        <v>-984</v>
      </c>
      <c r="E28" s="2212">
        <v>-9999.0248899999933</v>
      </c>
      <c r="F28" s="2213">
        <v>654</v>
      </c>
      <c r="G28" s="2231">
        <v>-1.0654063778413096</v>
      </c>
      <c r="H28" s="2232">
        <v>-1.6646341463414633</v>
      </c>
      <c r="I28" s="1899">
        <v>0</v>
      </c>
      <c r="J28" s="1900">
        <v>0</v>
      </c>
      <c r="K28" s="1911" t="s">
        <v>285</v>
      </c>
      <c r="L28" s="1102"/>
      <c r="Y28" s="1860"/>
    </row>
    <row r="29" spans="1:25" ht="14.5">
      <c r="A29" s="2234" t="s">
        <v>917</v>
      </c>
      <c r="B29" s="1920"/>
      <c r="C29" s="1920"/>
      <c r="D29" s="2211">
        <v>-59753</v>
      </c>
      <c r="E29" s="2212">
        <v>-3027.9029400858008</v>
      </c>
      <c r="F29" s="2213">
        <v>-63614</v>
      </c>
      <c r="G29" s="2235" t="s">
        <v>919</v>
      </c>
      <c r="H29" s="2236">
        <v>6.4616002543805395E-2</v>
      </c>
      <c r="I29" s="1873"/>
      <c r="J29" s="1903"/>
      <c r="K29" s="1911"/>
      <c r="L29" s="1861"/>
    </row>
    <row r="30" spans="1:25" ht="15" thickBot="1">
      <c r="A30" s="2233" t="s">
        <v>53</v>
      </c>
      <c r="B30" s="1919"/>
      <c r="C30" s="1919"/>
      <c r="D30" s="2211">
        <v>-2684</v>
      </c>
      <c r="E30" s="2212"/>
      <c r="F30" s="2213">
        <v>-3200</v>
      </c>
      <c r="G30" s="2231"/>
      <c r="H30" s="2232">
        <v>0.1922503725782414</v>
      </c>
      <c r="I30" s="1907">
        <v>105997.4811999995</v>
      </c>
      <c r="J30" s="1908">
        <v>219808.43918999963</v>
      </c>
      <c r="K30" s="1913">
        <v>1.0737137967953965</v>
      </c>
      <c r="L30" s="1102"/>
    </row>
    <row r="31" spans="1:25" ht="15" thickBot="1">
      <c r="A31" s="2252" t="s">
        <v>918</v>
      </c>
      <c r="B31" s="1906"/>
      <c r="C31" s="1906"/>
      <c r="D31" s="2214">
        <v>107347</v>
      </c>
      <c r="E31" s="2215">
        <v>159402.36382160179</v>
      </c>
      <c r="F31" s="2216">
        <v>241141</v>
      </c>
      <c r="G31" s="2253">
        <v>0.51278183220593632</v>
      </c>
      <c r="H31" s="2254">
        <v>1.2463692511201989</v>
      </c>
    </row>
    <row r="32" spans="1:25" ht="14.5">
      <c r="A32"/>
    </row>
    <row r="33" spans="1:12" ht="14.5">
      <c r="A33"/>
    </row>
    <row r="34" spans="1:12" ht="14.5">
      <c r="A34"/>
      <c r="B34"/>
      <c r="C34"/>
      <c r="D34"/>
      <c r="E34"/>
      <c r="F34"/>
      <c r="G34"/>
      <c r="H34"/>
      <c r="I34"/>
      <c r="J34"/>
      <c r="K34"/>
      <c r="L34"/>
    </row>
    <row r="35" spans="1:12" ht="14.5">
      <c r="A35"/>
      <c r="B35"/>
      <c r="C35"/>
      <c r="D35"/>
      <c r="E35"/>
      <c r="F35"/>
      <c r="G35"/>
      <c r="H35"/>
      <c r="I35"/>
      <c r="J35"/>
      <c r="K35"/>
      <c r="L35"/>
    </row>
    <row r="36" spans="1:12" ht="14.5">
      <c r="A36"/>
      <c r="B36"/>
      <c r="C36"/>
      <c r="D36"/>
      <c r="E36"/>
      <c r="F36"/>
      <c r="G36"/>
      <c r="H36"/>
      <c r="I36"/>
      <c r="J36"/>
      <c r="K36"/>
      <c r="L36"/>
    </row>
    <row r="37" spans="1:12" ht="14.5">
      <c r="A37"/>
      <c r="B37"/>
      <c r="C37"/>
      <c r="D37"/>
      <c r="E37"/>
      <c r="F37"/>
      <c r="G37"/>
      <c r="H37"/>
      <c r="I37"/>
      <c r="J37"/>
      <c r="K37"/>
      <c r="L37"/>
    </row>
    <row r="38" spans="1:12" s="105" customFormat="1" ht="14.75" customHeight="1">
      <c r="A38"/>
      <c r="B38"/>
      <c r="C38"/>
      <c r="D38"/>
      <c r="E38"/>
      <c r="F38"/>
      <c r="G38"/>
      <c r="H38"/>
      <c r="I38"/>
      <c r="J38"/>
      <c r="K38"/>
      <c r="L38"/>
    </row>
    <row r="39" spans="1:12" s="107" customFormat="1" ht="14.5">
      <c r="A39"/>
      <c r="B39"/>
      <c r="C39"/>
      <c r="D39"/>
      <c r="E39"/>
      <c r="F39"/>
      <c r="G39"/>
      <c r="H39"/>
      <c r="I39"/>
      <c r="J39"/>
      <c r="K39"/>
      <c r="L39"/>
    </row>
    <row r="40" spans="1:12" s="107" customFormat="1" ht="14.5">
      <c r="A40"/>
      <c r="B40"/>
      <c r="C40"/>
      <c r="D40"/>
      <c r="E40"/>
      <c r="F40"/>
      <c r="G40"/>
      <c r="H40"/>
      <c r="I40"/>
      <c r="J40"/>
      <c r="K40"/>
      <c r="L40"/>
    </row>
    <row r="41" spans="1:12" s="107" customFormat="1" ht="14.5">
      <c r="A41"/>
      <c r="B41"/>
      <c r="C41"/>
      <c r="D41"/>
      <c r="E41"/>
      <c r="F41"/>
      <c r="G41"/>
      <c r="H41"/>
      <c r="I41"/>
      <c r="J41"/>
      <c r="K41"/>
      <c r="L41"/>
    </row>
    <row r="42" spans="1:12" s="107" customFormat="1" ht="14.5">
      <c r="A42"/>
      <c r="B42"/>
      <c r="C42"/>
      <c r="D42"/>
      <c r="E42"/>
      <c r="F42"/>
      <c r="G42"/>
      <c r="H42"/>
      <c r="I42"/>
      <c r="J42"/>
      <c r="K42"/>
      <c r="L42"/>
    </row>
    <row r="43" spans="1:12" s="107" customFormat="1" ht="27.65" customHeight="1">
      <c r="A43"/>
      <c r="B43"/>
      <c r="C43"/>
      <c r="D43"/>
      <c r="E43"/>
      <c r="F43"/>
      <c r="G43"/>
      <c r="H43"/>
      <c r="I43"/>
      <c r="J43"/>
      <c r="K43"/>
      <c r="L43"/>
    </row>
    <row r="44" spans="1:12" s="107" customFormat="1" ht="14.5">
      <c r="A44"/>
      <c r="B44"/>
      <c r="C44"/>
      <c r="D44"/>
      <c r="E44"/>
      <c r="F44"/>
      <c r="G44"/>
      <c r="H44"/>
      <c r="I44"/>
      <c r="J44"/>
      <c r="K44"/>
      <c r="L44"/>
    </row>
    <row r="45" spans="1:12" s="107" customFormat="1" ht="14.5">
      <c r="A45"/>
      <c r="B45"/>
      <c r="C45"/>
      <c r="D45"/>
      <c r="E45"/>
      <c r="F45"/>
      <c r="G45"/>
      <c r="H45"/>
      <c r="I45"/>
      <c r="J45"/>
      <c r="K45"/>
      <c r="L45"/>
    </row>
    <row r="46" spans="1:12" ht="14.5">
      <c r="A46"/>
      <c r="B46"/>
      <c r="C46"/>
      <c r="D46"/>
      <c r="E46"/>
      <c r="F46"/>
      <c r="G46"/>
      <c r="H46"/>
      <c r="I46"/>
      <c r="J46"/>
      <c r="K46"/>
      <c r="L46"/>
    </row>
    <row r="47" spans="1:12" ht="14.5">
      <c r="A47"/>
      <c r="B47"/>
      <c r="C47"/>
      <c r="D47"/>
      <c r="E47"/>
      <c r="F47"/>
      <c r="G47"/>
      <c r="H47"/>
      <c r="I47"/>
      <c r="J47"/>
      <c r="K47"/>
      <c r="L47"/>
    </row>
    <row r="48" spans="1:12" ht="14.5">
      <c r="A48"/>
      <c r="B48"/>
      <c r="C48"/>
      <c r="D48"/>
      <c r="E48"/>
      <c r="F48"/>
      <c r="G48"/>
      <c r="H48"/>
      <c r="I48"/>
      <c r="J48"/>
      <c r="K48"/>
      <c r="L48"/>
    </row>
    <row r="49" spans="1:12" ht="14.5">
      <c r="A49"/>
      <c r="B49"/>
      <c r="C49"/>
      <c r="D49"/>
      <c r="E49"/>
      <c r="F49"/>
      <c r="G49"/>
      <c r="H49"/>
      <c r="I49"/>
      <c r="J49"/>
      <c r="K49"/>
      <c r="L49"/>
    </row>
    <row r="50" spans="1:12" ht="14.5">
      <c r="A50"/>
      <c r="B50"/>
      <c r="C50"/>
      <c r="D50"/>
      <c r="E50"/>
      <c r="F50"/>
      <c r="G50"/>
      <c r="H50"/>
      <c r="I50"/>
      <c r="J50"/>
      <c r="K50"/>
      <c r="L50"/>
    </row>
    <row r="51" spans="1:12" ht="19.5" customHeight="1">
      <c r="A51"/>
      <c r="B51"/>
      <c r="C51"/>
      <c r="D51"/>
      <c r="E51"/>
      <c r="F51"/>
      <c r="G51"/>
      <c r="H51"/>
      <c r="I51"/>
      <c r="J51"/>
      <c r="K51"/>
      <c r="L51"/>
    </row>
    <row r="52" spans="1:12" ht="14.5">
      <c r="A52"/>
      <c r="B52"/>
      <c r="C52"/>
      <c r="D52"/>
      <c r="E52"/>
      <c r="F52"/>
      <c r="G52"/>
      <c r="H52"/>
      <c r="I52"/>
      <c r="J52"/>
      <c r="K52"/>
      <c r="L52"/>
    </row>
    <row r="53" spans="1:12" ht="14.5">
      <c r="A53"/>
      <c r="B53"/>
      <c r="C53"/>
      <c r="D53"/>
      <c r="E53"/>
      <c r="F53"/>
      <c r="G53"/>
      <c r="H53"/>
      <c r="I53"/>
      <c r="J53"/>
      <c r="K53"/>
      <c r="L53"/>
    </row>
    <row r="54" spans="1:12" ht="14.5">
      <c r="A54"/>
      <c r="B54"/>
      <c r="C54"/>
      <c r="D54"/>
      <c r="E54"/>
      <c r="F54"/>
      <c r="G54"/>
      <c r="H54"/>
      <c r="I54"/>
      <c r="J54"/>
      <c r="K54"/>
      <c r="L54"/>
    </row>
    <row r="55" spans="1:12" ht="14.5">
      <c r="A55"/>
      <c r="B55"/>
      <c r="C55"/>
      <c r="D55"/>
      <c r="E55"/>
      <c r="F55"/>
      <c r="G55"/>
      <c r="H55"/>
      <c r="I55"/>
      <c r="J55"/>
      <c r="K55"/>
      <c r="L55"/>
    </row>
    <row r="56" spans="1:12" ht="14.5">
      <c r="A56"/>
      <c r="B56"/>
      <c r="C56"/>
      <c r="D56"/>
      <c r="E56"/>
      <c r="F56"/>
      <c r="G56"/>
      <c r="H56"/>
      <c r="I56"/>
      <c r="J56"/>
      <c r="K56"/>
      <c r="L56"/>
    </row>
    <row r="57" spans="1:12" ht="14.5">
      <c r="A57"/>
      <c r="B57"/>
      <c r="C57"/>
      <c r="D57"/>
      <c r="E57"/>
      <c r="F57"/>
      <c r="G57"/>
      <c r="H57"/>
      <c r="I57"/>
      <c r="J57"/>
      <c r="K57"/>
      <c r="L57"/>
    </row>
    <row r="58" spans="1:12" ht="14.5">
      <c r="A58"/>
      <c r="B58"/>
      <c r="C58"/>
      <c r="D58"/>
      <c r="E58"/>
      <c r="F58"/>
      <c r="G58"/>
      <c r="H58"/>
      <c r="I58"/>
      <c r="J58"/>
      <c r="K58"/>
      <c r="L58"/>
    </row>
    <row r="59" spans="1:12" ht="14.5">
      <c r="A59"/>
      <c r="B59"/>
      <c r="C59"/>
      <c r="D59"/>
      <c r="E59"/>
      <c r="F59"/>
      <c r="G59"/>
      <c r="H59"/>
      <c r="I59"/>
      <c r="J59"/>
      <c r="K59"/>
      <c r="L59"/>
    </row>
    <row r="60" spans="1:12" ht="14.5">
      <c r="A60"/>
      <c r="B60"/>
      <c r="C60"/>
      <c r="D60"/>
      <c r="E60"/>
      <c r="F60"/>
      <c r="G60"/>
      <c r="H60"/>
      <c r="I60"/>
      <c r="J60"/>
      <c r="K60"/>
      <c r="L60"/>
    </row>
    <row r="61" spans="1:12" ht="14.5">
      <c r="A61"/>
      <c r="B61"/>
      <c r="C61"/>
      <c r="D61"/>
      <c r="E61"/>
      <c r="F61"/>
      <c r="G61"/>
      <c r="H61"/>
      <c r="I61"/>
      <c r="J61"/>
      <c r="K61"/>
      <c r="L61"/>
    </row>
    <row r="62" spans="1:12" ht="14.5">
      <c r="A62"/>
      <c r="B62"/>
      <c r="C62"/>
      <c r="D62"/>
      <c r="E62"/>
      <c r="F62"/>
      <c r="G62"/>
      <c r="H62"/>
      <c r="I62"/>
      <c r="J62"/>
      <c r="K62"/>
      <c r="L62"/>
    </row>
    <row r="63" spans="1:12" ht="14.5">
      <c r="A63"/>
      <c r="B63"/>
      <c r="C63"/>
      <c r="D63"/>
      <c r="E63"/>
      <c r="F63"/>
      <c r="G63"/>
      <c r="H63"/>
      <c r="I63"/>
      <c r="J63"/>
      <c r="K63"/>
      <c r="L63"/>
    </row>
    <row r="64" spans="1:12" ht="14.5">
      <c r="A64"/>
      <c r="B64"/>
      <c r="C64"/>
      <c r="D64"/>
      <c r="E64"/>
      <c r="F64"/>
      <c r="G64"/>
      <c r="H64"/>
      <c r="I64"/>
      <c r="J64"/>
      <c r="K64"/>
      <c r="L64"/>
    </row>
    <row r="65" spans="1:12" ht="14.5">
      <c r="A65"/>
      <c r="B65"/>
      <c r="C65"/>
      <c r="D65"/>
      <c r="E65"/>
      <c r="F65"/>
      <c r="G65"/>
      <c r="H65"/>
      <c r="I65"/>
      <c r="J65"/>
      <c r="K65"/>
      <c r="L65"/>
    </row>
    <row r="66" spans="1:12" ht="14.5">
      <c r="A66"/>
      <c r="B66"/>
      <c r="C66"/>
      <c r="D66"/>
      <c r="E66"/>
      <c r="F66"/>
      <c r="G66"/>
      <c r="H66"/>
      <c r="I66"/>
      <c r="J66"/>
      <c r="K66"/>
      <c r="L66"/>
    </row>
    <row r="67" spans="1:12" ht="14.5">
      <c r="A67"/>
      <c r="B67"/>
      <c r="C67"/>
      <c r="D67"/>
      <c r="E67"/>
      <c r="F67"/>
      <c r="G67"/>
      <c r="H67"/>
      <c r="I67"/>
      <c r="J67"/>
      <c r="K67"/>
      <c r="L67"/>
    </row>
    <row r="68" spans="1:12" ht="14.5">
      <c r="A68"/>
      <c r="B68"/>
      <c r="C68"/>
      <c r="D68"/>
      <c r="E68"/>
      <c r="F68"/>
      <c r="G68"/>
      <c r="H68"/>
      <c r="I68"/>
      <c r="J68"/>
      <c r="K68"/>
      <c r="L68"/>
    </row>
    <row r="69" spans="1:12" ht="14.5">
      <c r="A69"/>
      <c r="B69"/>
      <c r="C69"/>
      <c r="D69"/>
      <c r="E69"/>
      <c r="F69"/>
      <c r="G69"/>
      <c r="H69"/>
      <c r="I69"/>
      <c r="J69"/>
      <c r="K69"/>
      <c r="L69"/>
    </row>
    <row r="70" spans="1:12" ht="14.5">
      <c r="A70"/>
      <c r="B70"/>
      <c r="C70"/>
      <c r="D70"/>
      <c r="E70"/>
      <c r="F70"/>
      <c r="G70"/>
      <c r="H70"/>
      <c r="I70"/>
      <c r="J70"/>
      <c r="K70"/>
      <c r="L70"/>
    </row>
    <row r="71" spans="1:12" ht="14.5">
      <c r="A71"/>
      <c r="B71"/>
      <c r="C71"/>
      <c r="D71"/>
      <c r="E71"/>
      <c r="F71"/>
      <c r="G71"/>
      <c r="H71"/>
      <c r="I71"/>
      <c r="J71"/>
      <c r="K71"/>
      <c r="L71"/>
    </row>
    <row r="72" spans="1:12" ht="14.5">
      <c r="A72"/>
      <c r="B72"/>
      <c r="C72"/>
      <c r="D72"/>
      <c r="E72"/>
      <c r="F72"/>
      <c r="G72"/>
      <c r="H72"/>
      <c r="I72"/>
      <c r="J72"/>
      <c r="K72"/>
      <c r="L72"/>
    </row>
    <row r="73" spans="1:12" ht="14.5">
      <c r="A73"/>
      <c r="B73"/>
      <c r="C73"/>
      <c r="D73"/>
      <c r="E73"/>
      <c r="F73"/>
      <c r="G73"/>
      <c r="H73"/>
      <c r="I73"/>
      <c r="J73"/>
      <c r="K73"/>
      <c r="L73"/>
    </row>
    <row r="74" spans="1:12" ht="14.5">
      <c r="A74"/>
      <c r="B74"/>
      <c r="C74"/>
      <c r="D74"/>
      <c r="E74"/>
      <c r="F74"/>
      <c r="G74"/>
      <c r="H74"/>
      <c r="I74"/>
      <c r="J74"/>
      <c r="K74"/>
      <c r="L74"/>
    </row>
    <row r="75" spans="1:12" ht="14.5">
      <c r="A75"/>
      <c r="B75"/>
      <c r="C75"/>
      <c r="D75"/>
      <c r="E75"/>
      <c r="F75"/>
      <c r="G75"/>
      <c r="H75"/>
      <c r="I75"/>
      <c r="J75"/>
      <c r="K75"/>
      <c r="L75"/>
    </row>
    <row r="76" spans="1:12" ht="14.5">
      <c r="A76"/>
      <c r="B76"/>
      <c r="C76"/>
      <c r="D76"/>
      <c r="E76"/>
      <c r="F76"/>
      <c r="G76"/>
      <c r="H76"/>
      <c r="I76"/>
      <c r="J76"/>
      <c r="K76"/>
      <c r="L76"/>
    </row>
    <row r="77" spans="1:12" ht="14.5">
      <c r="A77"/>
      <c r="B77"/>
      <c r="C77"/>
      <c r="D77"/>
      <c r="E77"/>
      <c r="F77"/>
      <c r="G77"/>
      <c r="H77"/>
      <c r="I77"/>
      <c r="J77"/>
      <c r="K77"/>
      <c r="L77"/>
    </row>
    <row r="78" spans="1:12" ht="14.5">
      <c r="A78"/>
      <c r="B78"/>
      <c r="C78"/>
      <c r="D78"/>
      <c r="E78"/>
      <c r="F78"/>
      <c r="G78"/>
      <c r="H78"/>
      <c r="I78"/>
      <c r="J78"/>
      <c r="K78"/>
      <c r="L78"/>
    </row>
    <row r="79" spans="1:12" ht="14.5">
      <c r="A79"/>
      <c r="B79"/>
      <c r="C79"/>
      <c r="D79"/>
      <c r="E79"/>
      <c r="F79"/>
      <c r="G79"/>
      <c r="H79"/>
      <c r="I79"/>
      <c r="J79"/>
      <c r="K79"/>
      <c r="L79"/>
    </row>
    <row r="80" spans="1:12" ht="14.5">
      <c r="A80"/>
      <c r="B80"/>
      <c r="C80"/>
      <c r="D80"/>
      <c r="E80"/>
      <c r="F80"/>
      <c r="G80"/>
      <c r="H80"/>
      <c r="I80"/>
      <c r="J80"/>
      <c r="K80"/>
      <c r="L80"/>
    </row>
    <row r="81" spans="1:12" ht="14.5">
      <c r="A81"/>
      <c r="B81"/>
      <c r="C81"/>
      <c r="D81"/>
      <c r="E81"/>
      <c r="F81"/>
      <c r="G81"/>
      <c r="H81"/>
      <c r="I81"/>
      <c r="J81"/>
      <c r="K81"/>
      <c r="L81"/>
    </row>
    <row r="82" spans="1:12" ht="14.5">
      <c r="A82"/>
      <c r="B82"/>
      <c r="C82"/>
      <c r="D82"/>
      <c r="E82"/>
      <c r="F82"/>
      <c r="G82"/>
      <c r="H82"/>
      <c r="I82"/>
      <c r="J82"/>
      <c r="K82"/>
      <c r="L82"/>
    </row>
    <row r="83" spans="1:12" ht="14.5">
      <c r="A83"/>
      <c r="B83"/>
      <c r="C83"/>
      <c r="D83"/>
      <c r="E83"/>
      <c r="F83"/>
      <c r="G83"/>
      <c r="H83"/>
      <c r="I83"/>
      <c r="J83"/>
      <c r="K83"/>
      <c r="L83"/>
    </row>
    <row r="84" spans="1:12" ht="14.5">
      <c r="A84"/>
      <c r="B84"/>
      <c r="C84"/>
      <c r="D84"/>
      <c r="E84"/>
      <c r="F84"/>
      <c r="G84"/>
      <c r="H84"/>
      <c r="I84"/>
      <c r="J84"/>
      <c r="K84"/>
      <c r="L84"/>
    </row>
    <row r="85" spans="1:12" ht="14.5">
      <c r="A85"/>
      <c r="B85"/>
      <c r="C85"/>
      <c r="D85"/>
      <c r="E85"/>
      <c r="F85"/>
      <c r="G85"/>
      <c r="H85"/>
      <c r="I85"/>
      <c r="J85"/>
      <c r="K85"/>
      <c r="L85"/>
    </row>
    <row r="86" spans="1:12" ht="14.5">
      <c r="A86"/>
      <c r="B86"/>
      <c r="C86"/>
      <c r="D86"/>
      <c r="E86"/>
      <c r="F86"/>
      <c r="G86"/>
      <c r="H86"/>
      <c r="I86"/>
      <c r="J86"/>
      <c r="K86"/>
      <c r="L86"/>
    </row>
    <row r="87" spans="1:12" ht="14.5">
      <c r="A87"/>
      <c r="B87"/>
      <c r="C87"/>
      <c r="D87"/>
      <c r="E87"/>
      <c r="F87"/>
      <c r="G87"/>
      <c r="H87"/>
      <c r="I87"/>
      <c r="J87"/>
      <c r="K87"/>
      <c r="L87"/>
    </row>
    <row r="88" spans="1:12" ht="14.5">
      <c r="A88"/>
      <c r="B88"/>
      <c r="C88"/>
      <c r="D88"/>
      <c r="E88"/>
      <c r="F88"/>
      <c r="G88"/>
      <c r="H88"/>
      <c r="I88"/>
      <c r="J88"/>
      <c r="K88"/>
      <c r="L88"/>
    </row>
    <row r="89" spans="1:12" ht="14.5">
      <c r="A89"/>
      <c r="B89"/>
      <c r="C89"/>
      <c r="D89"/>
      <c r="E89"/>
      <c r="F89"/>
      <c r="G89"/>
      <c r="H89"/>
      <c r="I89"/>
      <c r="J89"/>
      <c r="K89"/>
      <c r="L89"/>
    </row>
    <row r="90" spans="1:12" ht="14.5">
      <c r="A90"/>
      <c r="B90"/>
      <c r="C90"/>
      <c r="D90"/>
      <c r="E90"/>
      <c r="F90"/>
      <c r="G90"/>
      <c r="H90"/>
      <c r="I90"/>
      <c r="J90"/>
      <c r="K90"/>
      <c r="L90"/>
    </row>
    <row r="91" spans="1:12" ht="14.5">
      <c r="A91"/>
      <c r="B91"/>
      <c r="C91"/>
      <c r="D91"/>
      <c r="E91"/>
      <c r="F91"/>
      <c r="G91"/>
      <c r="H91"/>
      <c r="I91"/>
      <c r="J91"/>
      <c r="K91"/>
      <c r="L91"/>
    </row>
    <row r="92" spans="1:12" ht="14.5">
      <c r="A92"/>
      <c r="B92"/>
      <c r="C92"/>
      <c r="D92"/>
      <c r="E92"/>
      <c r="F92"/>
      <c r="G92"/>
      <c r="H92"/>
      <c r="I92"/>
      <c r="J92"/>
      <c r="K92"/>
      <c r="L92"/>
    </row>
    <row r="93" spans="1:12" ht="14.5">
      <c r="A93"/>
      <c r="B93"/>
      <c r="C93"/>
      <c r="D93"/>
      <c r="E93"/>
      <c r="F93"/>
      <c r="G93"/>
      <c r="H93"/>
      <c r="I93"/>
      <c r="J93"/>
      <c r="K93"/>
      <c r="L93"/>
    </row>
    <row r="94" spans="1:12" ht="14.5">
      <c r="A94"/>
      <c r="B94"/>
      <c r="C94"/>
      <c r="D94"/>
      <c r="E94"/>
      <c r="F94"/>
      <c r="G94"/>
      <c r="H94"/>
      <c r="I94"/>
      <c r="J94"/>
      <c r="K94"/>
      <c r="L94"/>
    </row>
  </sheetData>
  <mergeCells count="6">
    <mergeCell ref="D13:F13"/>
    <mergeCell ref="D6:F6"/>
    <mergeCell ref="A1:H1"/>
    <mergeCell ref="A2:H2"/>
    <mergeCell ref="A3:C3"/>
    <mergeCell ref="G13:H13"/>
  </mergeCells>
  <hyperlinks>
    <hyperlink ref="A3" location="Index!A1" display="Back to index" xr:uid="{F210CF7D-F27F-499A-9E15-5AF53F1AB527}"/>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dimension ref="A1:T26"/>
  <sheetViews>
    <sheetView showGridLines="0" zoomScale="85" zoomScaleNormal="85" workbookViewId="0">
      <selection activeCell="L17" sqref="L17"/>
    </sheetView>
  </sheetViews>
  <sheetFormatPr baseColWidth="10" defaultColWidth="11.453125" defaultRowHeight="14"/>
  <cols>
    <col min="1" max="1" width="53.453125" style="41" customWidth="1"/>
    <col min="2" max="6" width="11.453125" style="41"/>
    <col min="7" max="8" width="0" style="41" hidden="1" customWidth="1"/>
    <col min="9" max="9" width="18.54296875" style="41" hidden="1" customWidth="1"/>
    <col min="10" max="12" width="11.453125" style="41"/>
    <col min="13" max="13" width="42.81640625" style="41" bestFit="1" customWidth="1"/>
    <col min="14" max="16384" width="11.453125" style="41"/>
  </cols>
  <sheetData>
    <row r="1" spans="1:20" ht="14.5" thickBot="1"/>
    <row r="2" spans="1:20" ht="15" customHeight="1">
      <c r="A2" s="1839" t="s">
        <v>100</v>
      </c>
      <c r="B2" s="2339" t="s">
        <v>39</v>
      </c>
      <c r="C2" s="2334"/>
      <c r="D2" s="2575"/>
      <c r="E2" s="2339" t="s">
        <v>40</v>
      </c>
      <c r="F2" s="2575"/>
      <c r="G2" s="2591" t="s">
        <v>41</v>
      </c>
      <c r="H2" s="2592"/>
      <c r="I2" s="2595" t="s">
        <v>40</v>
      </c>
      <c r="J2" s="1102"/>
      <c r="L2"/>
      <c r="M2"/>
      <c r="N2"/>
      <c r="O2"/>
      <c r="P2"/>
      <c r="Q2"/>
      <c r="R2"/>
      <c r="S2"/>
      <c r="T2"/>
    </row>
    <row r="3" spans="1:20" ht="14.5">
      <c r="A3" s="1318" t="s">
        <v>42</v>
      </c>
      <c r="B3" s="2336"/>
      <c r="C3" s="2340"/>
      <c r="D3" s="2338"/>
      <c r="E3" s="2336"/>
      <c r="F3" s="2338"/>
      <c r="G3" s="2593"/>
      <c r="H3" s="2594"/>
      <c r="I3" s="2596"/>
      <c r="J3" s="1102"/>
      <c r="L3"/>
      <c r="M3"/>
      <c r="N3"/>
      <c r="O3"/>
      <c r="P3"/>
      <c r="Q3"/>
      <c r="R3"/>
      <c r="S3"/>
      <c r="T3"/>
    </row>
    <row r="4" spans="1:20" ht="15" thickBot="1">
      <c r="A4" s="1169" t="s">
        <v>43</v>
      </c>
      <c r="B4" s="354" t="s">
        <v>694</v>
      </c>
      <c r="C4" s="355" t="s">
        <v>603</v>
      </c>
      <c r="D4" s="356" t="s">
        <v>695</v>
      </c>
      <c r="E4" s="357" t="s">
        <v>44</v>
      </c>
      <c r="F4" s="1840" t="s">
        <v>45</v>
      </c>
      <c r="G4" s="369" t="s">
        <v>334</v>
      </c>
      <c r="H4" s="371" t="s">
        <v>335</v>
      </c>
      <c r="I4" s="370" t="s">
        <v>697</v>
      </c>
      <c r="J4" s="1102"/>
      <c r="L4"/>
      <c r="M4"/>
      <c r="N4"/>
      <c r="O4"/>
      <c r="P4"/>
      <c r="Q4"/>
      <c r="R4"/>
      <c r="S4"/>
      <c r="T4"/>
    </row>
    <row r="5" spans="1:20" ht="14.5">
      <c r="A5" s="1319" t="s">
        <v>209</v>
      </c>
      <c r="B5" s="358">
        <v>19340</v>
      </c>
      <c r="C5" s="372">
        <v>22012</v>
      </c>
      <c r="D5" s="359">
        <v>22042</v>
      </c>
      <c r="E5" s="1320">
        <v>1.3628929674722734E-3</v>
      </c>
      <c r="F5" s="1841">
        <v>0.13971044467425031</v>
      </c>
      <c r="G5" s="360">
        <v>19340</v>
      </c>
      <c r="H5" s="372">
        <v>22042</v>
      </c>
      <c r="I5" s="361">
        <v>0.13971044467425031</v>
      </c>
      <c r="J5" s="1102"/>
      <c r="L5"/>
      <c r="M5"/>
      <c r="N5"/>
      <c r="O5"/>
      <c r="P5"/>
      <c r="Q5"/>
      <c r="R5"/>
      <c r="S5"/>
      <c r="T5"/>
    </row>
    <row r="6" spans="1:20" ht="14.5">
      <c r="A6" s="1319" t="s">
        <v>459</v>
      </c>
      <c r="B6" s="358">
        <v>179997</v>
      </c>
      <c r="C6" s="372">
        <v>190667</v>
      </c>
      <c r="D6" s="359">
        <v>192785</v>
      </c>
      <c r="E6" s="1320">
        <v>1.1108372188160409E-2</v>
      </c>
      <c r="F6" s="1842">
        <v>7.1045628538253469E-2</v>
      </c>
      <c r="G6" s="360">
        <v>179997</v>
      </c>
      <c r="H6" s="372">
        <v>192785</v>
      </c>
      <c r="I6" s="361">
        <v>7.1045628538253469E-2</v>
      </c>
      <c r="J6" s="1102"/>
      <c r="L6"/>
      <c r="M6"/>
      <c r="N6"/>
      <c r="O6"/>
      <c r="P6"/>
      <c r="Q6"/>
      <c r="R6"/>
      <c r="S6"/>
      <c r="T6"/>
    </row>
    <row r="7" spans="1:20" ht="14.5">
      <c r="A7" s="1321" t="s">
        <v>265</v>
      </c>
      <c r="B7" s="358">
        <v>137586</v>
      </c>
      <c r="C7" s="372">
        <v>124761</v>
      </c>
      <c r="D7" s="359">
        <v>122861</v>
      </c>
      <c r="E7" s="1320">
        <v>-1.5229118073757042E-2</v>
      </c>
      <c r="F7" s="1842">
        <v>-0.10702397046211098</v>
      </c>
      <c r="G7" s="360">
        <v>137586</v>
      </c>
      <c r="H7" s="372">
        <v>122861</v>
      </c>
      <c r="I7" s="361">
        <v>-0.10702397046211098</v>
      </c>
      <c r="J7" s="1102"/>
      <c r="L7"/>
      <c r="M7"/>
      <c r="N7"/>
      <c r="O7"/>
      <c r="P7"/>
      <c r="Q7"/>
      <c r="R7"/>
      <c r="S7"/>
      <c r="T7"/>
    </row>
    <row r="8" spans="1:20" ht="14.5">
      <c r="A8" s="1321" t="s">
        <v>539</v>
      </c>
      <c r="B8" s="358">
        <v>10646</v>
      </c>
      <c r="C8" s="372">
        <v>9758</v>
      </c>
      <c r="D8" s="359">
        <v>16084</v>
      </c>
      <c r="E8" s="1320">
        <v>0.64828858372617337</v>
      </c>
      <c r="F8" s="1842">
        <v>0.51080217922224302</v>
      </c>
      <c r="G8" s="360">
        <v>10646</v>
      </c>
      <c r="H8" s="372">
        <v>16084</v>
      </c>
      <c r="I8" s="361">
        <v>0.51080217922224302</v>
      </c>
      <c r="J8" s="1102"/>
      <c r="L8"/>
      <c r="M8"/>
      <c r="N8"/>
      <c r="O8"/>
      <c r="P8"/>
      <c r="Q8"/>
      <c r="R8"/>
      <c r="S8"/>
      <c r="T8"/>
    </row>
    <row r="9" spans="1:20" ht="14.5">
      <c r="A9" s="1321" t="s">
        <v>635</v>
      </c>
      <c r="B9" s="358">
        <v>10696</v>
      </c>
      <c r="C9" s="372">
        <v>42349</v>
      </c>
      <c r="D9" s="359">
        <v>51902</v>
      </c>
      <c r="E9" s="1320">
        <v>0.22557793572457441</v>
      </c>
      <c r="F9" s="1842">
        <v>3.8524682124158565</v>
      </c>
      <c r="G9" s="360">
        <v>10696</v>
      </c>
      <c r="H9" s="372">
        <v>51902</v>
      </c>
      <c r="I9" s="361">
        <v>3.8524682124158565</v>
      </c>
      <c r="J9" s="1102"/>
      <c r="L9"/>
      <c r="M9"/>
      <c r="N9"/>
      <c r="O9"/>
      <c r="P9"/>
      <c r="Q9"/>
      <c r="R9"/>
      <c r="S9"/>
      <c r="T9"/>
    </row>
    <row r="10" spans="1:20" ht="14.5">
      <c r="A10" s="1322" t="s">
        <v>636</v>
      </c>
      <c r="B10" s="358">
        <v>10841</v>
      </c>
      <c r="C10" s="372">
        <v>-11908</v>
      </c>
      <c r="D10" s="359">
        <v>-28858</v>
      </c>
      <c r="E10" s="1320">
        <v>1.4234128317097747</v>
      </c>
      <c r="F10" s="1842">
        <v>-3.6619315561295083</v>
      </c>
      <c r="G10" s="360">
        <v>10841</v>
      </c>
      <c r="H10" s="372">
        <v>-28858</v>
      </c>
      <c r="I10" s="361">
        <v>-3.6619315561295083</v>
      </c>
      <c r="J10" s="1102"/>
      <c r="L10"/>
      <c r="M10"/>
      <c r="N10"/>
      <c r="O10"/>
      <c r="P10"/>
      <c r="Q10"/>
      <c r="R10"/>
      <c r="S10"/>
      <c r="T10"/>
    </row>
    <row r="11" spans="1:20" ht="14.5">
      <c r="A11" s="1321" t="s">
        <v>637</v>
      </c>
      <c r="B11" s="358">
        <v>2227</v>
      </c>
      <c r="C11" s="372">
        <v>19483</v>
      </c>
      <c r="D11" s="359">
        <v>22997</v>
      </c>
      <c r="E11" s="1320">
        <v>0.18036236719191079</v>
      </c>
      <c r="F11" s="1842" t="s">
        <v>259</v>
      </c>
      <c r="G11" s="360">
        <v>2227</v>
      </c>
      <c r="H11" s="372">
        <v>22997</v>
      </c>
      <c r="I11" s="361" t="s">
        <v>259</v>
      </c>
      <c r="J11" s="1102"/>
      <c r="L11"/>
      <c r="M11"/>
      <c r="N11"/>
      <c r="O11"/>
      <c r="P11"/>
      <c r="Q11"/>
      <c r="R11"/>
      <c r="S11"/>
      <c r="T11"/>
    </row>
    <row r="12" spans="1:20" ht="14.5">
      <c r="A12" s="1321" t="s">
        <v>572</v>
      </c>
      <c r="B12" s="358">
        <v>8001</v>
      </c>
      <c r="C12" s="372">
        <v>6224</v>
      </c>
      <c r="D12" s="359">
        <v>7799</v>
      </c>
      <c r="E12" s="1320">
        <v>0.25305269922879181</v>
      </c>
      <c r="F12" s="1842">
        <v>-2.5246844144481972E-2</v>
      </c>
      <c r="G12" s="360">
        <v>8001</v>
      </c>
      <c r="H12" s="372">
        <v>7799</v>
      </c>
      <c r="I12" s="361">
        <v>-2.5246844144481972E-2</v>
      </c>
      <c r="J12" s="1102"/>
      <c r="L12"/>
      <c r="M12"/>
      <c r="N12"/>
      <c r="O12"/>
      <c r="P12"/>
      <c r="Q12"/>
      <c r="R12"/>
      <c r="S12"/>
      <c r="T12"/>
    </row>
    <row r="13" spans="1:20" ht="14.5">
      <c r="A13" s="1323" t="s">
        <v>638</v>
      </c>
      <c r="B13" s="358">
        <v>-162258</v>
      </c>
      <c r="C13" s="372">
        <v>-163684</v>
      </c>
      <c r="D13" s="359">
        <v>-163109</v>
      </c>
      <c r="E13" s="1320">
        <v>-3.5128662544903211E-3</v>
      </c>
      <c r="F13" s="1842">
        <v>5.2447336957190949E-3</v>
      </c>
      <c r="G13" s="360">
        <v>-162258</v>
      </c>
      <c r="H13" s="372">
        <v>-163109</v>
      </c>
      <c r="I13" s="361">
        <v>5.2447336957190949E-3</v>
      </c>
      <c r="J13" s="1102"/>
      <c r="L13"/>
      <c r="M13"/>
      <c r="N13"/>
      <c r="O13"/>
      <c r="P13"/>
      <c r="Q13"/>
      <c r="R13"/>
      <c r="S13"/>
      <c r="T13"/>
    </row>
    <row r="14" spans="1:20" ht="14.5">
      <c r="A14" s="1324" t="s">
        <v>639</v>
      </c>
      <c r="B14" s="362">
        <v>37079</v>
      </c>
      <c r="C14" s="363">
        <v>48995</v>
      </c>
      <c r="D14" s="364">
        <v>51718</v>
      </c>
      <c r="E14" s="1325">
        <v>5.5577099704051447E-2</v>
      </c>
      <c r="F14" s="1843">
        <v>0.39480568515871517</v>
      </c>
      <c r="G14" s="365">
        <v>37079</v>
      </c>
      <c r="H14" s="363">
        <v>51718</v>
      </c>
      <c r="I14" s="366">
        <v>0.39480568515871517</v>
      </c>
      <c r="J14" s="1102"/>
      <c r="L14"/>
      <c r="M14"/>
      <c r="N14"/>
      <c r="O14"/>
      <c r="P14"/>
      <c r="Q14"/>
      <c r="R14"/>
      <c r="S14"/>
      <c r="T14"/>
    </row>
    <row r="15" spans="1:20" ht="14.5">
      <c r="A15" s="1326" t="s">
        <v>598</v>
      </c>
      <c r="B15" s="358">
        <v>-1548</v>
      </c>
      <c r="C15" s="372">
        <v>-12803</v>
      </c>
      <c r="D15" s="359">
        <v>-7611</v>
      </c>
      <c r="E15" s="1320">
        <v>-0.40552995391705071</v>
      </c>
      <c r="F15" s="1842">
        <v>3.916666666666667</v>
      </c>
      <c r="G15" s="360">
        <v>-1548</v>
      </c>
      <c r="H15" s="372">
        <v>-7611</v>
      </c>
      <c r="I15" s="361">
        <v>3.916666666666667</v>
      </c>
      <c r="J15" s="1102"/>
      <c r="L15"/>
      <c r="M15"/>
      <c r="N15"/>
      <c r="O15"/>
      <c r="P15"/>
      <c r="Q15"/>
      <c r="R15"/>
      <c r="S15"/>
      <c r="T15"/>
    </row>
    <row r="16" spans="1:20" ht="14.5">
      <c r="A16" s="1323" t="s">
        <v>640</v>
      </c>
      <c r="B16" s="358">
        <v>757</v>
      </c>
      <c r="C16" s="372">
        <v>-2829</v>
      </c>
      <c r="D16" s="359">
        <v>-175</v>
      </c>
      <c r="E16" s="1320">
        <v>-0.93814068575468368</v>
      </c>
      <c r="F16" s="1842">
        <v>-1.2311756935270806</v>
      </c>
      <c r="G16" s="360">
        <v>757</v>
      </c>
      <c r="H16" s="372">
        <v>-175</v>
      </c>
      <c r="I16" s="361">
        <v>-1.2311756935270806</v>
      </c>
      <c r="J16" s="1102"/>
      <c r="L16"/>
      <c r="M16"/>
      <c r="N16"/>
      <c r="O16"/>
      <c r="P16"/>
      <c r="Q16"/>
      <c r="R16"/>
      <c r="S16"/>
      <c r="T16"/>
    </row>
    <row r="17" spans="1:20" ht="15" thickBot="1">
      <c r="A17" s="1327" t="s">
        <v>523</v>
      </c>
      <c r="B17" s="1844">
        <v>34774</v>
      </c>
      <c r="C17" s="373">
        <v>39021</v>
      </c>
      <c r="D17" s="1845">
        <v>44282</v>
      </c>
      <c r="E17" s="1328">
        <v>0.1348248379077932</v>
      </c>
      <c r="F17" s="1846">
        <v>0.27342267211134752</v>
      </c>
      <c r="G17" s="367">
        <v>34774</v>
      </c>
      <c r="H17" s="373">
        <v>44282</v>
      </c>
      <c r="I17" s="368">
        <v>0.27342267211134752</v>
      </c>
      <c r="J17" s="1102"/>
      <c r="L17"/>
      <c r="M17"/>
      <c r="N17"/>
      <c r="O17"/>
      <c r="P17"/>
      <c r="Q17"/>
      <c r="R17"/>
      <c r="S17"/>
      <c r="T17"/>
    </row>
    <row r="18" spans="1:20" ht="9.75" customHeight="1">
      <c r="A18" s="1329"/>
      <c r="B18" s="1329"/>
      <c r="C18" s="1329"/>
      <c r="D18" s="1329"/>
      <c r="E18" s="1330"/>
      <c r="F18" s="1330"/>
      <c r="G18" s="1102"/>
      <c r="H18" s="1102"/>
      <c r="I18" s="1102"/>
      <c r="J18" s="1102"/>
      <c r="L18"/>
      <c r="M18"/>
      <c r="N18"/>
      <c r="O18"/>
      <c r="P18"/>
      <c r="Q18"/>
      <c r="R18"/>
      <c r="S18"/>
      <c r="T18"/>
    </row>
    <row r="19" spans="1:20" ht="14.5">
      <c r="A19" s="2598"/>
      <c r="B19" s="2598"/>
      <c r="C19" s="2598"/>
      <c r="D19" s="2598"/>
      <c r="E19" s="2598"/>
      <c r="F19" s="2598"/>
      <c r="G19" s="1102"/>
      <c r="H19" s="1102"/>
      <c r="I19" s="1102"/>
      <c r="J19" s="1102"/>
      <c r="L19"/>
      <c r="M19"/>
      <c r="N19"/>
      <c r="O19"/>
      <c r="P19"/>
      <c r="Q19"/>
      <c r="R19"/>
      <c r="S19"/>
      <c r="T19"/>
    </row>
    <row r="20" spans="1:20" ht="14.5">
      <c r="A20" s="2597" t="s">
        <v>641</v>
      </c>
      <c r="B20" s="2597"/>
      <c r="C20" s="2597"/>
      <c r="D20" s="2597"/>
      <c r="E20" s="2597"/>
      <c r="F20" s="2597"/>
      <c r="G20" s="1102"/>
      <c r="H20" s="1102"/>
      <c r="I20" s="1102"/>
      <c r="J20" s="1102"/>
      <c r="L20"/>
      <c r="M20"/>
      <c r="N20"/>
      <c r="O20"/>
      <c r="P20"/>
      <c r="Q20"/>
      <c r="R20"/>
      <c r="S20"/>
      <c r="T20"/>
    </row>
    <row r="21" spans="1:20" ht="21.75" customHeight="1">
      <c r="A21" s="2597" t="s">
        <v>642</v>
      </c>
      <c r="B21" s="2597"/>
      <c r="C21" s="2597"/>
      <c r="D21" s="2597"/>
      <c r="E21" s="2597"/>
      <c r="F21" s="2597"/>
      <c r="G21" s="1102"/>
      <c r="H21" s="1102"/>
      <c r="I21" s="1102"/>
      <c r="J21" s="1102"/>
    </row>
    <row r="22" spans="1:20" ht="14.5">
      <c r="A22" s="1102"/>
      <c r="B22" s="1102"/>
      <c r="C22" s="1102"/>
      <c r="D22" s="1102"/>
      <c r="E22" s="1102"/>
      <c r="F22" s="1102"/>
      <c r="G22" s="1102"/>
      <c r="H22" s="1102"/>
      <c r="I22" s="1102"/>
      <c r="J22" s="1102"/>
    </row>
    <row r="23" spans="1:20" ht="14.5">
      <c r="A23" s="1102"/>
      <c r="B23" s="1102"/>
      <c r="C23" s="1102"/>
      <c r="D23" s="1102"/>
      <c r="E23" s="1102"/>
      <c r="F23" s="1102"/>
      <c r="G23" s="1102"/>
      <c r="H23" s="1102"/>
      <c r="I23" s="1102"/>
      <c r="J23" s="1102"/>
    </row>
    <row r="24" spans="1:20" ht="14.5">
      <c r="A24" s="1102"/>
      <c r="B24" s="1102"/>
      <c r="C24" s="1102"/>
      <c r="D24" s="1102"/>
      <c r="E24" s="1102"/>
      <c r="F24" s="1102"/>
      <c r="G24" s="1102"/>
      <c r="H24" s="1102"/>
      <c r="I24" s="1102"/>
      <c r="J24" s="1102"/>
    </row>
    <row r="25" spans="1:20" ht="14.5">
      <c r="A25" s="1102"/>
      <c r="B25" s="1102"/>
      <c r="C25" s="1102"/>
      <c r="D25" s="1102"/>
      <c r="E25" s="1102"/>
      <c r="F25" s="1102"/>
      <c r="G25" s="1102"/>
      <c r="H25" s="1102"/>
      <c r="I25" s="1102"/>
      <c r="J25" s="1102"/>
    </row>
    <row r="26" spans="1:20" ht="14.5">
      <c r="A26" s="1102"/>
      <c r="B26" s="1102"/>
      <c r="C26" s="1102"/>
      <c r="D26" s="1102"/>
      <c r="E26" s="1102"/>
      <c r="F26" s="1102"/>
      <c r="G26" s="1102"/>
      <c r="H26" s="1102"/>
      <c r="I26" s="1102"/>
      <c r="J26" s="1102"/>
    </row>
  </sheetData>
  <mergeCells count="7">
    <mergeCell ref="G2:H3"/>
    <mergeCell ref="I2:I3"/>
    <mergeCell ref="A20:F20"/>
    <mergeCell ref="A21:F21"/>
    <mergeCell ref="A19:F19"/>
    <mergeCell ref="B2:D3"/>
    <mergeCell ref="E2:F3"/>
  </mergeCells>
  <hyperlinks>
    <hyperlink ref="A4" location="Index!A1" display="Back to index" xr:uid="{41299C54-4498-4ED0-A204-A7DC38DFA3B5}"/>
  </hyperlinks>
  <pageMargins left="0.7" right="0.7" top="0.75" bottom="0.75" header="0.3" footer="0.3"/>
  <ignoredErrors>
    <ignoredError sqref="A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dimension ref="A1:K27"/>
  <sheetViews>
    <sheetView showGridLines="0" topLeftCell="A10" zoomScaleNormal="100" workbookViewId="0">
      <pane xSplit="1" topLeftCell="C1" activePane="topRight" state="frozen"/>
      <selection pane="topRight" activeCell="C19" sqref="C19"/>
    </sheetView>
  </sheetViews>
  <sheetFormatPr baseColWidth="10" defaultColWidth="11.453125" defaultRowHeight="14.5"/>
  <cols>
    <col min="1" max="1" width="52.54296875" customWidth="1"/>
    <col min="2" max="2" width="15.6328125" customWidth="1"/>
    <col min="3" max="3" width="16.6328125" customWidth="1"/>
    <col min="4" max="4" width="16.54296875" customWidth="1"/>
    <col min="6" max="6" width="12.453125" customWidth="1"/>
    <col min="7" max="7" width="14.54296875" hidden="1" customWidth="1"/>
    <col min="8" max="8" width="14.6328125" hidden="1" customWidth="1"/>
    <col min="9" max="9" width="14.54296875" hidden="1" customWidth="1"/>
    <col min="10" max="16384" width="11.453125" style="1254"/>
  </cols>
  <sheetData>
    <row r="1" spans="1:11">
      <c r="A1" s="1295" t="s">
        <v>92</v>
      </c>
      <c r="B1" s="2333" t="s">
        <v>39</v>
      </c>
      <c r="C1" s="2334"/>
      <c r="D1" s="2335"/>
      <c r="E1" s="2333" t="s">
        <v>40</v>
      </c>
      <c r="F1" s="2334"/>
      <c r="G1" s="2339" t="s">
        <v>41</v>
      </c>
      <c r="H1" s="2334"/>
      <c r="I1" s="2327" t="s">
        <v>40</v>
      </c>
      <c r="J1" s="1980"/>
      <c r="K1" s="1980"/>
    </row>
    <row r="2" spans="1:11">
      <c r="A2" s="1981" t="s">
        <v>42</v>
      </c>
      <c r="B2" s="2336"/>
      <c r="C2" s="2337"/>
      <c r="D2" s="2338"/>
      <c r="E2" s="2336"/>
      <c r="F2" s="2337"/>
      <c r="G2" s="2336"/>
      <c r="H2" s="2340"/>
      <c r="I2" s="2328"/>
      <c r="J2" s="1980"/>
      <c r="K2" s="1980"/>
    </row>
    <row r="3" spans="1:11" ht="15" thickBot="1">
      <c r="A3" s="1005" t="s">
        <v>43</v>
      </c>
      <c r="B3" s="1202" t="s">
        <v>694</v>
      </c>
      <c r="C3" s="1982" t="s">
        <v>603</v>
      </c>
      <c r="D3" s="1203" t="s">
        <v>695</v>
      </c>
      <c r="E3" s="1111" t="s">
        <v>44</v>
      </c>
      <c r="F3" s="1201" t="s">
        <v>45</v>
      </c>
      <c r="G3" s="872" t="s">
        <v>679</v>
      </c>
      <c r="H3" s="873" t="s">
        <v>680</v>
      </c>
      <c r="I3" s="280" t="str">
        <f>H3 &amp;" / "&amp;G3</f>
        <v>Mar 23 / Mar 22</v>
      </c>
      <c r="J3" s="1980"/>
      <c r="K3" s="1980"/>
    </row>
    <row r="4" spans="1:11">
      <c r="A4" s="1983" t="s">
        <v>93</v>
      </c>
      <c r="B4" s="1984"/>
      <c r="C4" s="1985"/>
      <c r="D4" s="1986"/>
      <c r="E4" s="1987"/>
      <c r="F4" s="1988"/>
      <c r="G4" s="1380"/>
      <c r="H4" s="1620"/>
      <c r="I4" s="1989"/>
      <c r="J4" s="1286"/>
      <c r="K4" s="1980"/>
    </row>
    <row r="5" spans="1:11">
      <c r="A5" s="1989" t="s">
        <v>94</v>
      </c>
      <c r="B5" s="1990">
        <v>1034579</v>
      </c>
      <c r="C5" s="1991">
        <v>993377.82543479977</v>
      </c>
      <c r="D5" s="1992">
        <v>1212853</v>
      </c>
      <c r="E5" s="1993">
        <v>0.22093826633298999</v>
      </c>
      <c r="F5" s="1994">
        <v>0.17231550224777423</v>
      </c>
      <c r="G5" s="73">
        <v>1034579</v>
      </c>
      <c r="H5" s="74">
        <v>1212853</v>
      </c>
      <c r="I5" s="1995">
        <v>0.17231550224777423</v>
      </c>
      <c r="J5" s="1287"/>
      <c r="K5" s="1980"/>
    </row>
    <row r="6" spans="1:11">
      <c r="A6" s="1989" t="s">
        <v>95</v>
      </c>
      <c r="B6" s="1990">
        <v>20474</v>
      </c>
      <c r="C6" s="1991">
        <v>16759</v>
      </c>
      <c r="D6" s="1992">
        <v>20738</v>
      </c>
      <c r="E6" s="1993">
        <v>0.23742466734292023</v>
      </c>
      <c r="F6" s="1994">
        <v>1.2894402657028426E-2</v>
      </c>
      <c r="G6" s="73">
        <v>20474</v>
      </c>
      <c r="H6" s="74">
        <v>20738</v>
      </c>
      <c r="I6" s="1995">
        <v>1.2894402657028426E-2</v>
      </c>
      <c r="J6" s="1287"/>
      <c r="K6" s="1980"/>
    </row>
    <row r="7" spans="1:11">
      <c r="A7" s="1983" t="s">
        <v>96</v>
      </c>
      <c r="B7" s="1990"/>
      <c r="C7" s="1991"/>
      <c r="D7" s="1992"/>
      <c r="E7" s="1993"/>
      <c r="F7" s="1994"/>
      <c r="G7" s="73"/>
      <c r="H7" s="74"/>
      <c r="I7" s="1995"/>
      <c r="J7" s="1288"/>
      <c r="K7" s="1980"/>
    </row>
    <row r="8" spans="1:11" ht="16.5">
      <c r="A8" s="1989" t="s">
        <v>836</v>
      </c>
      <c r="B8" s="1990">
        <v>100644</v>
      </c>
      <c r="C8" s="1991">
        <v>45909.071274121874</v>
      </c>
      <c r="D8" s="1992">
        <v>22627</v>
      </c>
      <c r="E8" s="1993">
        <v>-0.50713444267049601</v>
      </c>
      <c r="F8" s="1994">
        <v>-0.7751778546162712</v>
      </c>
      <c r="G8" s="73">
        <v>100644</v>
      </c>
      <c r="H8" s="74">
        <v>22627</v>
      </c>
      <c r="I8" s="1995">
        <v>-0.7751778546162712</v>
      </c>
      <c r="J8" s="1288"/>
      <c r="K8" s="1980"/>
    </row>
    <row r="9" spans="1:11">
      <c r="A9" s="1989" t="s">
        <v>97</v>
      </c>
      <c r="B9" s="1990">
        <v>4312</v>
      </c>
      <c r="C9" s="1991">
        <v>-7077.4785359999996</v>
      </c>
      <c r="D9" s="1992">
        <v>-3674</v>
      </c>
      <c r="E9" s="1993">
        <v>-0.48088857051109535</v>
      </c>
      <c r="F9" s="1994">
        <v>-1.8520408163265305</v>
      </c>
      <c r="G9" s="73">
        <v>4312</v>
      </c>
      <c r="H9" s="74">
        <v>-3674</v>
      </c>
      <c r="I9" s="1995">
        <v>-1.8520408163265305</v>
      </c>
      <c r="J9" s="1288"/>
      <c r="K9" s="1980"/>
    </row>
    <row r="10" spans="1:11">
      <c r="A10" s="1983" t="s">
        <v>98</v>
      </c>
      <c r="B10" s="1990"/>
      <c r="C10" s="1991"/>
      <c r="D10" s="1992"/>
      <c r="E10" s="1993"/>
      <c r="F10" s="1994"/>
      <c r="G10" s="73"/>
      <c r="H10" s="74"/>
      <c r="I10" s="1995"/>
      <c r="J10" s="1288"/>
      <c r="K10" s="1980"/>
    </row>
    <row r="11" spans="1:11" ht="16.5">
      <c r="A11" s="1989" t="s">
        <v>837</v>
      </c>
      <c r="B11" s="1990">
        <v>106134</v>
      </c>
      <c r="C11" s="1991">
        <v>99818</v>
      </c>
      <c r="D11" s="1992">
        <v>218904</v>
      </c>
      <c r="E11" s="1993">
        <v>1.1930313169969344</v>
      </c>
      <c r="F11" s="1994">
        <v>1.0625247328848437</v>
      </c>
      <c r="G11" s="73">
        <v>106134</v>
      </c>
      <c r="H11" s="74">
        <v>218904</v>
      </c>
      <c r="I11" s="1995">
        <v>1.0625247328848437</v>
      </c>
      <c r="J11" s="1288"/>
      <c r="K11" s="1980"/>
    </row>
    <row r="12" spans="1:11">
      <c r="A12" s="1989" t="s">
        <v>99</v>
      </c>
      <c r="B12" s="1990">
        <v>24434</v>
      </c>
      <c r="C12" s="1991">
        <v>40254</v>
      </c>
      <c r="D12" s="1992">
        <v>39758</v>
      </c>
      <c r="E12" s="1993">
        <v>-1.2321756844040344E-2</v>
      </c>
      <c r="F12" s="1994">
        <v>0.6271588769747074</v>
      </c>
      <c r="G12" s="1996">
        <v>24434</v>
      </c>
      <c r="H12" s="1997">
        <v>39758</v>
      </c>
      <c r="I12" s="1995">
        <v>0.6271588769747074</v>
      </c>
      <c r="J12" s="1288"/>
      <c r="K12" s="1980"/>
    </row>
    <row r="13" spans="1:11">
      <c r="A13" s="1983" t="s">
        <v>100</v>
      </c>
      <c r="B13" s="1990"/>
      <c r="C13" s="1991"/>
      <c r="D13" s="1992"/>
      <c r="E13" s="1993"/>
      <c r="F13" s="1994"/>
      <c r="G13" s="1998"/>
      <c r="H13" s="1999"/>
      <c r="I13" s="1995"/>
      <c r="J13" s="1288"/>
      <c r="K13" s="1980"/>
    </row>
    <row r="14" spans="1:11">
      <c r="A14" s="1989" t="s">
        <v>101</v>
      </c>
      <c r="B14" s="1990">
        <v>11620</v>
      </c>
      <c r="C14" s="1991">
        <v>18786</v>
      </c>
      <c r="D14" s="1992">
        <v>11433</v>
      </c>
      <c r="E14" s="1993">
        <v>-0.39140849568827851</v>
      </c>
      <c r="F14" s="1994">
        <v>-1.6092943201376938E-2</v>
      </c>
      <c r="G14" s="73">
        <v>11620</v>
      </c>
      <c r="H14" s="74">
        <v>11433</v>
      </c>
      <c r="I14" s="1995">
        <v>-1.6092943201376938E-2</v>
      </c>
      <c r="J14" s="1288"/>
      <c r="K14" s="1980"/>
    </row>
    <row r="15" spans="1:11">
      <c r="A15" s="1989" t="s">
        <v>102</v>
      </c>
      <c r="B15" s="1990">
        <v>23154</v>
      </c>
      <c r="C15" s="1991">
        <v>20235</v>
      </c>
      <c r="D15" s="1992">
        <v>32849</v>
      </c>
      <c r="E15" s="1993">
        <v>0.62337533975784531</v>
      </c>
      <c r="F15" s="1994">
        <v>0.41871814805217239</v>
      </c>
      <c r="G15" s="73">
        <v>23154</v>
      </c>
      <c r="H15" s="74">
        <v>32849</v>
      </c>
      <c r="I15" s="1995">
        <v>0.41871814805217239</v>
      </c>
      <c r="J15" s="1288"/>
      <c r="K15" s="1980"/>
    </row>
    <row r="16" spans="1:11" ht="17" thickBot="1">
      <c r="A16" s="2000" t="s">
        <v>838</v>
      </c>
      <c r="B16" s="1990">
        <v>-153474</v>
      </c>
      <c r="C16" s="1991">
        <v>-173565</v>
      </c>
      <c r="D16" s="1992">
        <v>-171215</v>
      </c>
      <c r="E16" s="1993">
        <v>-1.3539596116728603E-2</v>
      </c>
      <c r="F16" s="1994">
        <v>0.11559612703128869</v>
      </c>
      <c r="G16" s="2001">
        <v>-153474</v>
      </c>
      <c r="H16" s="2002">
        <v>-171215</v>
      </c>
      <c r="I16" s="1995">
        <v>0.11559612703128869</v>
      </c>
      <c r="J16" s="1288"/>
      <c r="K16" s="1980"/>
    </row>
    <row r="17" spans="1:11" ht="15" thickBot="1">
      <c r="A17" s="2000" t="s">
        <v>103</v>
      </c>
      <c r="B17" s="2003">
        <v>1136826</v>
      </c>
      <c r="C17" s="2004">
        <v>1072090</v>
      </c>
      <c r="D17" s="2005">
        <v>1384273</v>
      </c>
      <c r="E17" s="2006">
        <v>0.29119103806583402</v>
      </c>
      <c r="F17" s="2007">
        <v>0.21766479654758064</v>
      </c>
      <c r="G17" s="2008">
        <v>1171877</v>
      </c>
      <c r="H17" s="2009">
        <v>1384273</v>
      </c>
      <c r="I17" s="2010">
        <v>0.1812442773431</v>
      </c>
      <c r="J17" s="1980"/>
      <c r="K17" s="1980"/>
    </row>
    <row r="18" spans="1:11">
      <c r="A18" s="1102"/>
      <c r="B18" s="1102"/>
      <c r="C18" s="1102"/>
      <c r="D18" s="1102"/>
      <c r="E18" s="1102"/>
      <c r="F18" s="1102"/>
      <c r="G18" s="1102"/>
      <c r="H18" s="74"/>
      <c r="I18" s="1102"/>
      <c r="J18" s="1980"/>
      <c r="K18" s="1980"/>
    </row>
    <row r="19" spans="1:11">
      <c r="A19" s="1102"/>
      <c r="B19" s="1102"/>
      <c r="C19" s="1102"/>
      <c r="D19" s="1102"/>
      <c r="E19" s="1102"/>
      <c r="F19" s="1102"/>
      <c r="G19" s="1102"/>
      <c r="H19" s="1102"/>
      <c r="I19" s="1102"/>
      <c r="J19" s="1980"/>
      <c r="K19" s="1980"/>
    </row>
    <row r="20" spans="1:11">
      <c r="A20" s="657" t="s">
        <v>104</v>
      </c>
      <c r="B20" s="657"/>
      <c r="C20" s="657"/>
      <c r="D20" s="657"/>
      <c r="E20" s="657"/>
      <c r="F20" s="1102"/>
      <c r="G20" s="1102"/>
      <c r="H20" s="1102"/>
      <c r="I20" s="1102"/>
      <c r="J20" s="1980"/>
      <c r="K20" s="1980"/>
    </row>
    <row r="21" spans="1:11">
      <c r="A21" s="657" t="s">
        <v>105</v>
      </c>
      <c r="B21" s="657"/>
      <c r="C21" s="657"/>
      <c r="D21" s="657"/>
      <c r="E21" s="657"/>
      <c r="F21" s="1102"/>
      <c r="G21" s="1102"/>
      <c r="H21" s="1102"/>
      <c r="I21" s="1102"/>
      <c r="J21" s="1980"/>
      <c r="K21" s="1980"/>
    </row>
    <row r="22" spans="1:11">
      <c r="A22" s="657" t="s">
        <v>648</v>
      </c>
      <c r="B22" s="657"/>
      <c r="C22" s="657"/>
      <c r="D22" s="657"/>
      <c r="E22" s="657"/>
      <c r="F22" s="1102"/>
      <c r="G22" s="1102"/>
      <c r="H22" s="1102"/>
      <c r="I22" s="1102"/>
      <c r="J22" s="1980"/>
      <c r="K22" s="1980"/>
    </row>
    <row r="23" spans="1:11">
      <c r="A23" s="657" t="s">
        <v>647</v>
      </c>
      <c r="B23" s="657"/>
      <c r="C23" s="657"/>
      <c r="D23" s="657"/>
      <c r="E23" s="657"/>
      <c r="F23" s="1102"/>
      <c r="G23" s="1102"/>
      <c r="H23" s="1102"/>
      <c r="I23" s="1102"/>
      <c r="J23" s="1980"/>
      <c r="K23" s="1980"/>
    </row>
    <row r="24" spans="1:11">
      <c r="A24" s="657" t="s">
        <v>106</v>
      </c>
      <c r="B24" s="1102"/>
      <c r="C24" s="1102"/>
      <c r="D24" s="1102"/>
      <c r="E24" s="1102"/>
      <c r="F24" s="1102"/>
      <c r="G24" s="1102"/>
      <c r="H24" s="1102"/>
      <c r="I24" s="1102"/>
      <c r="J24" s="1980"/>
      <c r="K24" s="1980"/>
    </row>
    <row r="25" spans="1:11">
      <c r="A25" s="1102"/>
      <c r="B25" s="1102"/>
      <c r="C25" s="1102"/>
      <c r="D25" s="1102"/>
      <c r="E25" s="1102"/>
      <c r="F25" s="1102"/>
      <c r="G25" s="1102"/>
      <c r="H25" s="1102"/>
      <c r="I25" s="1102"/>
      <c r="J25" s="1980"/>
      <c r="K25" s="1980"/>
    </row>
    <row r="26" spans="1:11">
      <c r="A26" s="1102"/>
      <c r="B26" s="1102"/>
      <c r="C26" s="1102"/>
      <c r="D26" s="1102"/>
      <c r="E26" s="1102"/>
      <c r="F26" s="1102"/>
      <c r="G26" s="1102"/>
      <c r="H26" s="1102"/>
      <c r="I26" s="1102"/>
      <c r="J26" s="1980"/>
      <c r="K26" s="1980"/>
    </row>
    <row r="27" spans="1:11">
      <c r="A27" s="1102"/>
      <c r="B27" s="1102"/>
      <c r="C27" s="1102"/>
      <c r="D27" s="1102"/>
      <c r="E27" s="1102"/>
      <c r="F27" s="1102"/>
      <c r="G27" s="1102"/>
      <c r="H27" s="1102"/>
      <c r="I27" s="1102"/>
      <c r="J27" s="1980"/>
      <c r="K27" s="1980"/>
    </row>
  </sheetData>
  <mergeCells count="4">
    <mergeCell ref="B1:D2"/>
    <mergeCell ref="E1:F2"/>
    <mergeCell ref="G1:H2"/>
    <mergeCell ref="I1:I2"/>
  </mergeCells>
  <hyperlinks>
    <hyperlink ref="A3" location="Index!A1" display="Back to index" xr:uid="{2B6CDD60-4720-A245-8788-A99638D7606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A1:F23"/>
  <sheetViews>
    <sheetView showGridLines="0" zoomScale="85" zoomScaleNormal="85" workbookViewId="0">
      <pane xSplit="1" topLeftCell="B1" activePane="topRight" state="frozen"/>
      <selection pane="topRight" activeCell="F4" sqref="F4"/>
    </sheetView>
  </sheetViews>
  <sheetFormatPr baseColWidth="10" defaultColWidth="11.453125" defaultRowHeight="14.5"/>
  <cols>
    <col min="1" max="1" width="53.54296875" customWidth="1"/>
    <col min="7" max="16384" width="11.453125" style="1254"/>
  </cols>
  <sheetData>
    <row r="1" spans="1:6" s="1291" customFormat="1" ht="14.75" customHeight="1">
      <c r="A1" s="72" t="s">
        <v>65</v>
      </c>
      <c r="B1" s="2323" t="s">
        <v>39</v>
      </c>
      <c r="C1" s="2324"/>
      <c r="D1" s="2324"/>
      <c r="E1" s="2342" t="s">
        <v>41</v>
      </c>
      <c r="F1" s="2343"/>
    </row>
    <row r="2" spans="1:6" s="1291" customFormat="1" ht="14">
      <c r="A2" s="34"/>
      <c r="B2" s="2325"/>
      <c r="C2" s="2330"/>
      <c r="D2" s="2326"/>
      <c r="E2" s="2344"/>
      <c r="F2" s="2345"/>
    </row>
    <row r="3" spans="1:6" s="1291" customFormat="1" ht="16" thickBot="1">
      <c r="A3" s="681" t="s">
        <v>43</v>
      </c>
      <c r="B3" s="682" t="s">
        <v>694</v>
      </c>
      <c r="C3" s="683" t="s">
        <v>603</v>
      </c>
      <c r="D3" s="683" t="s">
        <v>695</v>
      </c>
      <c r="E3" s="978" t="s">
        <v>652</v>
      </c>
      <c r="F3" s="979" t="s">
        <v>730</v>
      </c>
    </row>
    <row r="4" spans="1:6">
      <c r="A4" s="17" t="s">
        <v>93</v>
      </c>
      <c r="B4" s="741"/>
      <c r="C4" s="742"/>
      <c r="D4" s="742"/>
      <c r="E4" s="1289"/>
      <c r="F4" s="1294"/>
    </row>
    <row r="5" spans="1:6" ht="15.5">
      <c r="A5" s="18" t="s">
        <v>94</v>
      </c>
      <c r="B5" s="303">
        <v>0.23499999999999999</v>
      </c>
      <c r="C5" s="304">
        <v>0.2041</v>
      </c>
      <c r="D5" s="1292">
        <v>0.25159999999999999</v>
      </c>
      <c r="E5" s="659">
        <v>0.23499999999999999</v>
      </c>
      <c r="F5" s="660">
        <v>0.25159999999999999</v>
      </c>
    </row>
    <row r="6" spans="1:6" ht="15.5">
      <c r="A6" s="18" t="s">
        <v>95</v>
      </c>
      <c r="B6" s="305">
        <v>0.1009</v>
      </c>
      <c r="C6" s="306">
        <v>7.7399999999999997E-2</v>
      </c>
      <c r="D6" s="1293">
        <v>9.7000000000000003E-2</v>
      </c>
      <c r="E6" s="661">
        <v>0.1009</v>
      </c>
      <c r="F6" s="662">
        <v>9.7000000000000003E-2</v>
      </c>
    </row>
    <row r="7" spans="1:6" ht="15.5">
      <c r="A7" s="19" t="s">
        <v>96</v>
      </c>
      <c r="B7" s="305"/>
      <c r="C7" s="306"/>
      <c r="D7" s="1293"/>
      <c r="E7" s="663"/>
      <c r="F7" s="664"/>
    </row>
    <row r="8" spans="1:6" ht="15.5">
      <c r="A8" s="20" t="s">
        <v>107</v>
      </c>
      <c r="B8" s="305">
        <v>0.1706</v>
      </c>
      <c r="C8" s="306">
        <v>6.8099999999999994E-2</v>
      </c>
      <c r="D8" s="1293">
        <v>3.32E-2</v>
      </c>
      <c r="E8" s="661">
        <v>0.1706</v>
      </c>
      <c r="F8" s="662">
        <v>3.32E-2</v>
      </c>
    </row>
    <row r="9" spans="1:6" ht="15.5">
      <c r="A9" s="21" t="s">
        <v>97</v>
      </c>
      <c r="B9" s="305">
        <v>5.3800000000000001E-2</v>
      </c>
      <c r="C9" s="306">
        <v>-9.4100000000000003E-2</v>
      </c>
      <c r="D9" s="1293">
        <v>-4.7800000000000002E-2</v>
      </c>
      <c r="E9" s="661">
        <v>5.3800000000000001E-2</v>
      </c>
      <c r="F9" s="662">
        <v>-4.7800000000000002E-2</v>
      </c>
    </row>
    <row r="10" spans="1:6" ht="15.5">
      <c r="A10" s="22" t="s">
        <v>98</v>
      </c>
      <c r="B10" s="305"/>
      <c r="C10" s="306"/>
      <c r="D10" s="1293"/>
      <c r="E10" s="661"/>
      <c r="F10" s="662"/>
    </row>
    <row r="11" spans="1:6" ht="15.5">
      <c r="A11" s="18" t="s">
        <v>108</v>
      </c>
      <c r="B11" s="305">
        <v>0.13597960491055602</v>
      </c>
      <c r="C11" s="306">
        <v>0.21025268870264704</v>
      </c>
      <c r="D11" s="1293">
        <v>0.36520000000000002</v>
      </c>
      <c r="E11" s="661">
        <v>0.13597960491055602</v>
      </c>
      <c r="F11" s="662">
        <v>0.36520000000000002</v>
      </c>
    </row>
    <row r="12" spans="1:6" ht="15.5">
      <c r="A12" s="18" t="s">
        <v>109</v>
      </c>
      <c r="B12" s="305">
        <v>0.19819999999999999</v>
      </c>
      <c r="C12" s="306">
        <v>0.33779999999999999</v>
      </c>
      <c r="D12" s="1293">
        <v>0.35859999999999997</v>
      </c>
      <c r="E12" s="661">
        <v>0.19819999999999999</v>
      </c>
      <c r="F12" s="662">
        <v>0.35859999999999997</v>
      </c>
    </row>
    <row r="13" spans="1:6" ht="15.5">
      <c r="A13" s="23" t="s">
        <v>100</v>
      </c>
      <c r="B13" s="305"/>
      <c r="C13" s="306"/>
      <c r="D13" s="1293"/>
      <c r="E13" s="661"/>
      <c r="F13" s="662"/>
    </row>
    <row r="14" spans="1:6" ht="15.5">
      <c r="A14" s="18" t="s">
        <v>101</v>
      </c>
      <c r="B14" s="305">
        <v>7.8299999999999995E-2</v>
      </c>
      <c r="C14" s="306">
        <v>0.1346</v>
      </c>
      <c r="D14" s="1293">
        <v>7.5200000000000003E-2</v>
      </c>
      <c r="E14" s="665">
        <v>7.8299999999999995E-2</v>
      </c>
      <c r="F14" s="666">
        <v>7.5200000000000003E-2</v>
      </c>
    </row>
    <row r="15" spans="1:6" ht="16" thickBot="1">
      <c r="A15" s="743" t="s">
        <v>110</v>
      </c>
      <c r="B15" s="744">
        <v>0.1094</v>
      </c>
      <c r="C15" s="745">
        <v>0.1116</v>
      </c>
      <c r="D15" s="745">
        <v>0.17150000000000001</v>
      </c>
      <c r="E15" s="667">
        <v>0.1094</v>
      </c>
      <c r="F15" s="668">
        <v>0.17150000000000001</v>
      </c>
    </row>
    <row r="16" spans="1:6" ht="16" thickBot="1">
      <c r="A16" s="24" t="s">
        <v>111</v>
      </c>
      <c r="B16" s="307">
        <v>0.17040868030092304</v>
      </c>
      <c r="C16" s="308">
        <v>0.15289035669056816</v>
      </c>
      <c r="D16" s="308">
        <v>0.18659999999999999</v>
      </c>
      <c r="E16" s="669">
        <v>0.17040868030092304</v>
      </c>
      <c r="F16" s="670">
        <v>0.18659999999999999</v>
      </c>
    </row>
    <row r="17" spans="1:4">
      <c r="A17" s="11"/>
      <c r="B17" s="11"/>
      <c r="C17" s="11"/>
    </row>
    <row r="18" spans="1:4">
      <c r="A18" s="11"/>
      <c r="B18" s="11"/>
      <c r="C18" s="11"/>
    </row>
    <row r="19" spans="1:4" ht="15" customHeight="1">
      <c r="A19" s="2341"/>
      <c r="B19" s="2341"/>
      <c r="C19" s="2341"/>
      <c r="D19" s="2341"/>
    </row>
    <row r="20" spans="1:4" ht="38.25" customHeight="1">
      <c r="A20" s="2341"/>
      <c r="B20" s="2341"/>
      <c r="C20" s="2341"/>
      <c r="D20" s="2341"/>
    </row>
    <row r="21" spans="1:4" ht="16.5" customHeight="1">
      <c r="A21" s="2341"/>
      <c r="B21" s="2341"/>
      <c r="C21" s="2341"/>
      <c r="D21" s="2341"/>
    </row>
    <row r="22" spans="1:4">
      <c r="A22" s="2341"/>
      <c r="B22" s="2341"/>
      <c r="C22" s="2341"/>
      <c r="D22" s="2341"/>
    </row>
    <row r="23" spans="1:4" ht="46.5" customHeight="1">
      <c r="A23" s="2341"/>
      <c r="B23" s="2341"/>
      <c r="C23" s="2341"/>
      <c r="D23" s="2341"/>
    </row>
  </sheetData>
  <mergeCells count="4">
    <mergeCell ref="B1:D2"/>
    <mergeCell ref="A19:D20"/>
    <mergeCell ref="A21:D23"/>
    <mergeCell ref="E1:F2"/>
  </mergeCells>
  <hyperlinks>
    <hyperlink ref="A3" location="Index!A1" display="Back to index" xr:uid="{7D72A362-CA48-5849-A9BB-2B894B1ED42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dimension ref="A1:AE78"/>
  <sheetViews>
    <sheetView showGridLines="0" topLeftCell="A53" zoomScaleNormal="100" workbookViewId="0">
      <pane xSplit="1" topLeftCell="B1" activePane="topRight" state="frozen"/>
      <selection pane="topRight" activeCell="J62" sqref="J62"/>
    </sheetView>
  </sheetViews>
  <sheetFormatPr baseColWidth="10" defaultColWidth="11.453125" defaultRowHeight="14.5"/>
  <cols>
    <col min="1" max="1" width="18" customWidth="1"/>
    <col min="2" max="4" width="7.54296875" bestFit="1" customWidth="1"/>
    <col min="5" max="5" width="6.453125" bestFit="1" customWidth="1"/>
    <col min="6" max="6" width="6.90625" bestFit="1" customWidth="1"/>
    <col min="7" max="7" width="6.54296875" bestFit="1" customWidth="1"/>
    <col min="8" max="8" width="6.90625" customWidth="1"/>
    <col min="9" max="11" width="7" customWidth="1"/>
    <col min="17" max="18" width="12" customWidth="1"/>
  </cols>
  <sheetData>
    <row r="1" spans="1:31" ht="15" customHeight="1">
      <c r="A1" s="2373" t="s">
        <v>772</v>
      </c>
      <c r="B1" s="2370" t="s">
        <v>41</v>
      </c>
      <c r="C1" s="2362"/>
      <c r="D1" s="2371"/>
      <c r="E1" s="2370" t="s">
        <v>113</v>
      </c>
      <c r="F1" s="2371"/>
      <c r="G1" s="2370" t="s">
        <v>40</v>
      </c>
      <c r="H1" s="2371"/>
      <c r="I1" s="2370" t="s">
        <v>114</v>
      </c>
      <c r="J1" s="2362"/>
      <c r="K1" s="2371"/>
      <c r="L1" s="175"/>
      <c r="M1" s="175"/>
      <c r="N1" s="175"/>
      <c r="O1" s="175"/>
      <c r="P1" s="175"/>
      <c r="Q1" s="175"/>
      <c r="R1" s="175"/>
      <c r="S1" s="175"/>
      <c r="T1" s="175"/>
      <c r="U1" s="175"/>
      <c r="V1" s="175"/>
      <c r="W1" s="175"/>
      <c r="X1" s="175"/>
      <c r="Y1" s="175"/>
      <c r="Z1" s="175"/>
      <c r="AA1" s="175"/>
      <c r="AB1" s="175"/>
      <c r="AC1" s="175"/>
      <c r="AD1" s="175"/>
      <c r="AE1" s="175"/>
    </row>
    <row r="2" spans="1:31">
      <c r="A2" s="2347"/>
      <c r="B2" s="2364"/>
      <c r="C2" s="2372"/>
      <c r="D2" s="2366"/>
      <c r="E2" s="2364"/>
      <c r="F2" s="2366"/>
      <c r="G2" s="2364"/>
      <c r="H2" s="2366"/>
      <c r="I2" s="2364"/>
      <c r="J2" s="2372"/>
      <c r="K2" s="2366"/>
      <c r="L2" s="175"/>
      <c r="M2" s="175"/>
      <c r="N2" s="175"/>
      <c r="O2" s="175"/>
      <c r="P2" s="175"/>
      <c r="Q2" s="175"/>
      <c r="R2" s="175"/>
      <c r="S2" s="175"/>
      <c r="T2" s="175"/>
      <c r="U2" s="175"/>
      <c r="V2" s="175"/>
      <c r="W2" s="175"/>
      <c r="X2" s="175"/>
      <c r="Y2" s="175"/>
      <c r="Z2" s="175"/>
      <c r="AA2" s="175"/>
      <c r="AB2" s="175"/>
      <c r="AC2" s="175"/>
      <c r="AD2" s="175"/>
      <c r="AE2" s="175"/>
    </row>
    <row r="3" spans="1:31" ht="15" thickBot="1">
      <c r="A3" s="1571" t="s">
        <v>43</v>
      </c>
      <c r="B3" s="1566" t="s">
        <v>679</v>
      </c>
      <c r="C3" s="1517" t="s">
        <v>335</v>
      </c>
      <c r="D3" s="1518" t="s">
        <v>680</v>
      </c>
      <c r="E3" s="1567" t="s">
        <v>44</v>
      </c>
      <c r="F3" s="1520" t="s">
        <v>45</v>
      </c>
      <c r="G3" s="1567" t="s">
        <v>44</v>
      </c>
      <c r="H3" s="1520" t="s">
        <v>45</v>
      </c>
      <c r="I3" s="1566" t="s">
        <v>679</v>
      </c>
      <c r="J3" s="1517" t="s">
        <v>335</v>
      </c>
      <c r="K3" s="1518" t="s">
        <v>680</v>
      </c>
      <c r="L3" s="175"/>
      <c r="M3" s="175"/>
      <c r="N3" s="175"/>
      <c r="O3" s="175"/>
      <c r="P3" s="175"/>
      <c r="Q3" s="175"/>
      <c r="R3" s="175"/>
      <c r="S3" s="175"/>
      <c r="T3" s="175"/>
      <c r="U3" s="175"/>
      <c r="V3" s="175"/>
      <c r="W3" s="175"/>
      <c r="X3" s="175"/>
      <c r="Y3" s="175"/>
      <c r="Z3" s="175"/>
      <c r="AA3" s="175"/>
      <c r="AB3" s="175"/>
      <c r="AC3" s="175"/>
      <c r="AD3" s="175"/>
      <c r="AE3" s="175"/>
    </row>
    <row r="4" spans="1:31">
      <c r="A4" s="1568" t="s">
        <v>115</v>
      </c>
      <c r="B4" s="1556">
        <v>117348.79573265348</v>
      </c>
      <c r="C4" s="1557">
        <v>121962.74178796005</v>
      </c>
      <c r="D4" s="1557">
        <v>118706.87959447126</v>
      </c>
      <c r="E4" s="1522">
        <f t="shared" ref="E4:E18" si="0">D4-C4</f>
        <v>-3255.8621934887924</v>
      </c>
      <c r="F4" s="1524">
        <f t="shared" ref="F4:F18" si="1">D4-B4</f>
        <v>1358.0838618177804</v>
      </c>
      <c r="G4" s="1525">
        <f t="shared" ref="G4:G18" si="2">D4/C4-1</f>
        <v>-2.6695547720215318E-2</v>
      </c>
      <c r="H4" s="1526">
        <f t="shared" ref="H4:H18" si="3">D4/B4-1</f>
        <v>1.1573053249833043E-2</v>
      </c>
      <c r="I4" s="1558">
        <v>0.82226863032533426</v>
      </c>
      <c r="J4" s="1559">
        <v>0.82145566567710593</v>
      </c>
      <c r="K4" s="1560">
        <v>0.81886896334725512</v>
      </c>
      <c r="L4" s="175"/>
      <c r="M4" s="175"/>
      <c r="N4" s="175"/>
      <c r="O4" s="175"/>
      <c r="P4" s="175"/>
      <c r="Q4" s="175"/>
      <c r="R4" s="175"/>
      <c r="S4" s="175"/>
      <c r="T4" s="175"/>
      <c r="U4" s="175"/>
      <c r="V4" s="175"/>
      <c r="W4" s="175"/>
      <c r="X4" s="175"/>
      <c r="Y4" s="175"/>
      <c r="Z4" s="175"/>
      <c r="AA4" s="175"/>
      <c r="AB4" s="175"/>
      <c r="AC4" s="175"/>
      <c r="AD4" s="175"/>
      <c r="AE4" s="175"/>
    </row>
    <row r="5" spans="1:31">
      <c r="A5" s="1530" t="s">
        <v>116</v>
      </c>
      <c r="B5" s="1561">
        <v>54604.428991419409</v>
      </c>
      <c r="C5" s="1569">
        <v>57497.264467245353</v>
      </c>
      <c r="D5" s="1569">
        <v>55141.363071883236</v>
      </c>
      <c r="E5" s="1531">
        <f t="shared" si="0"/>
        <v>-2355.9013953621179</v>
      </c>
      <c r="F5" s="1533">
        <f t="shared" si="1"/>
        <v>536.93408046382683</v>
      </c>
      <c r="G5" s="1528">
        <f t="shared" si="2"/>
        <v>-4.0974147504081904E-2</v>
      </c>
      <c r="H5" s="1529">
        <f t="shared" si="3"/>
        <v>9.8331598806427056E-3</v>
      </c>
      <c r="I5" s="1558">
        <v>0.38261584838725082</v>
      </c>
      <c r="J5" s="1559">
        <v>0.38726133051082529</v>
      </c>
      <c r="K5" s="1560">
        <v>0.38037855068284226</v>
      </c>
      <c r="L5" s="175"/>
      <c r="M5" s="175"/>
      <c r="N5" s="175"/>
      <c r="O5" s="175"/>
      <c r="P5" s="175"/>
      <c r="Q5" s="175"/>
      <c r="R5" s="175"/>
      <c r="S5" s="175"/>
      <c r="T5" s="175"/>
      <c r="U5" s="175"/>
      <c r="V5" s="175"/>
      <c r="W5" s="175"/>
      <c r="X5" s="175"/>
      <c r="Y5" s="175"/>
      <c r="Z5" s="175"/>
      <c r="AA5" s="175"/>
      <c r="AB5" s="175"/>
      <c r="AC5" s="175"/>
      <c r="AD5" s="175"/>
      <c r="AE5" s="175"/>
    </row>
    <row r="6" spans="1:31">
      <c r="A6" s="1534" t="s">
        <v>117</v>
      </c>
      <c r="B6" s="1562">
        <v>31054.01528482878</v>
      </c>
      <c r="C6" s="1570">
        <v>33616.741343808717</v>
      </c>
      <c r="D6" s="1570">
        <v>32717.272221807405</v>
      </c>
      <c r="E6" s="1535">
        <f t="shared" si="0"/>
        <v>-899.46912200131192</v>
      </c>
      <c r="F6" s="1539">
        <f t="shared" si="1"/>
        <v>1663.2569369786252</v>
      </c>
      <c r="G6" s="1540">
        <f t="shared" si="2"/>
        <v>-2.6756582763396541E-2</v>
      </c>
      <c r="H6" s="1541">
        <f t="shared" si="3"/>
        <v>5.3560124889588723E-2</v>
      </c>
      <c r="I6" s="1542">
        <v>0.21759697195812686</v>
      </c>
      <c r="J6" s="1543">
        <v>0.22641884098082443</v>
      </c>
      <c r="K6" s="1541">
        <v>0.22569171120785797</v>
      </c>
      <c r="L6" s="175"/>
      <c r="M6" s="175"/>
      <c r="N6" s="175"/>
      <c r="O6" s="175"/>
      <c r="P6" s="175"/>
      <c r="Q6" s="175"/>
      <c r="R6" s="175"/>
      <c r="S6" s="175"/>
      <c r="T6" s="175"/>
      <c r="U6" s="175"/>
      <c r="V6" s="175"/>
      <c r="W6" s="175"/>
      <c r="X6" s="175"/>
      <c r="Y6" s="175"/>
      <c r="Z6" s="175"/>
      <c r="AA6" s="175"/>
      <c r="AB6" s="175"/>
      <c r="AC6" s="175"/>
      <c r="AD6" s="175"/>
      <c r="AE6" s="175"/>
    </row>
    <row r="7" spans="1:31">
      <c r="A7" s="1534" t="s">
        <v>118</v>
      </c>
      <c r="B7" s="1562">
        <v>23550.413706590629</v>
      </c>
      <c r="C7" s="1570">
        <v>23880.523123436633</v>
      </c>
      <c r="D7" s="1570">
        <v>22424.090850075834</v>
      </c>
      <c r="E7" s="1538">
        <f t="shared" si="0"/>
        <v>-1456.4322733607987</v>
      </c>
      <c r="F7" s="1563">
        <f t="shared" si="1"/>
        <v>-1126.3228565147947</v>
      </c>
      <c r="G7" s="1540">
        <f t="shared" si="2"/>
        <v>-6.0988290157322322E-2</v>
      </c>
      <c r="H7" s="1541">
        <f t="shared" si="3"/>
        <v>-4.7826032720588274E-2</v>
      </c>
      <c r="I7" s="1542">
        <v>0.16501887642912397</v>
      </c>
      <c r="J7" s="1543">
        <v>0.16084248953000085</v>
      </c>
      <c r="K7" s="1541">
        <v>0.15468683947498432</v>
      </c>
      <c r="L7" s="175"/>
      <c r="M7" s="175"/>
      <c r="N7" s="175"/>
      <c r="O7" s="175"/>
      <c r="P7" s="175"/>
      <c r="Q7" s="175"/>
      <c r="R7" s="175"/>
      <c r="S7" s="175"/>
      <c r="T7" s="175"/>
      <c r="U7" s="175"/>
      <c r="V7" s="175"/>
      <c r="W7" s="175"/>
      <c r="X7" s="175"/>
      <c r="Y7" s="175"/>
      <c r="Z7" s="175"/>
      <c r="AA7" s="175"/>
      <c r="AB7" s="175"/>
      <c r="AC7" s="175"/>
      <c r="AD7" s="175"/>
      <c r="AE7" s="175"/>
    </row>
    <row r="8" spans="1:31">
      <c r="A8" s="1530" t="s">
        <v>119</v>
      </c>
      <c r="B8" s="1561">
        <v>62744.366741234066</v>
      </c>
      <c r="C8" s="1569">
        <v>64465.477320714701</v>
      </c>
      <c r="D8" s="1569">
        <v>63565.516522588026</v>
      </c>
      <c r="E8" s="1531">
        <f t="shared" si="0"/>
        <v>-899.96079812667449</v>
      </c>
      <c r="F8" s="1533">
        <f t="shared" si="1"/>
        <v>821.14978135396086</v>
      </c>
      <c r="G8" s="1528">
        <f t="shared" si="2"/>
        <v>-1.3960352665185138E-2</v>
      </c>
      <c r="H8" s="1529">
        <f t="shared" si="3"/>
        <v>1.3087227172767335E-2</v>
      </c>
      <c r="I8" s="1527">
        <v>0.43965278193808338</v>
      </c>
      <c r="J8" s="1528">
        <v>0.43419433516628064</v>
      </c>
      <c r="K8" s="1529">
        <v>0.43849041266441285</v>
      </c>
      <c r="L8" s="175"/>
      <c r="M8" s="175"/>
      <c r="N8" s="175"/>
      <c r="O8" s="175"/>
      <c r="P8" s="175"/>
      <c r="Q8" s="175"/>
      <c r="R8" s="175"/>
      <c r="S8" s="175"/>
      <c r="T8" s="175"/>
      <c r="U8" s="175"/>
      <c r="V8" s="175"/>
      <c r="W8" s="175"/>
      <c r="X8" s="175"/>
      <c r="Y8" s="175"/>
      <c r="Z8" s="175"/>
      <c r="AA8" s="175"/>
      <c r="AB8" s="175"/>
      <c r="AC8" s="175"/>
      <c r="AD8" s="175"/>
      <c r="AE8" s="175"/>
    </row>
    <row r="9" spans="1:31">
      <c r="A9" s="1534" t="s">
        <v>120</v>
      </c>
      <c r="B9" s="1562">
        <v>9508.6421678721945</v>
      </c>
      <c r="C9" s="1570">
        <v>8582.6043897605341</v>
      </c>
      <c r="D9" s="1570">
        <v>7883.7820500562266</v>
      </c>
      <c r="E9" s="1538">
        <f t="shared" si="0"/>
        <v>-698.82233970430752</v>
      </c>
      <c r="F9" s="1563">
        <f t="shared" si="1"/>
        <v>-1624.8601178159679</v>
      </c>
      <c r="G9" s="1540">
        <f t="shared" si="2"/>
        <v>-8.1423109812452377E-2</v>
      </c>
      <c r="H9" s="1541">
        <f t="shared" si="3"/>
        <v>-0.17088245504768773</v>
      </c>
      <c r="I9" s="1542">
        <v>6.6627510941336107E-2</v>
      </c>
      <c r="J9" s="1543">
        <v>5.7806416114285629E-2</v>
      </c>
      <c r="K9" s="1541">
        <v>5.4384248466808456E-2</v>
      </c>
      <c r="L9" s="175"/>
      <c r="M9" s="175"/>
      <c r="N9" s="175"/>
      <c r="O9" s="175"/>
      <c r="P9" s="175"/>
      <c r="Q9" s="175"/>
      <c r="R9" s="175"/>
      <c r="S9" s="175"/>
      <c r="T9" s="175"/>
      <c r="U9" s="175"/>
      <c r="V9" s="175"/>
      <c r="W9" s="175"/>
      <c r="X9" s="175"/>
      <c r="Y9" s="175"/>
      <c r="Z9" s="175"/>
      <c r="AA9" s="175"/>
      <c r="AB9" s="175"/>
      <c r="AC9" s="175"/>
      <c r="AD9" s="175"/>
      <c r="AE9" s="175"/>
    </row>
    <row r="10" spans="1:31">
      <c r="A10" s="1534" t="s">
        <v>121</v>
      </c>
      <c r="B10" s="1562">
        <v>19398.284475045064</v>
      </c>
      <c r="C10" s="1570">
        <v>17946.615693793708</v>
      </c>
      <c r="D10" s="1570">
        <v>16996.023610374566</v>
      </c>
      <c r="E10" s="1538">
        <f t="shared" si="0"/>
        <v>-950.592083419142</v>
      </c>
      <c r="F10" s="1563">
        <f t="shared" si="1"/>
        <v>-2402.2608646704975</v>
      </c>
      <c r="G10" s="1540">
        <f t="shared" si="2"/>
        <v>-5.296776281602078E-2</v>
      </c>
      <c r="H10" s="1541">
        <f t="shared" si="3"/>
        <v>-0.12383883058117262</v>
      </c>
      <c r="I10" s="1542">
        <v>0.13592470810092927</v>
      </c>
      <c r="J10" s="1543">
        <v>0.12087584228818843</v>
      </c>
      <c r="K10" s="1541">
        <v>0.11724270979405896</v>
      </c>
      <c r="L10" s="175"/>
      <c r="M10" s="175"/>
      <c r="N10" s="175"/>
      <c r="O10" s="175"/>
      <c r="P10" s="175"/>
      <c r="Q10" s="175"/>
      <c r="R10" s="175"/>
      <c r="S10" s="175"/>
      <c r="T10" s="175"/>
      <c r="U10" s="175"/>
      <c r="V10" s="175"/>
      <c r="W10" s="175"/>
      <c r="X10" s="175"/>
      <c r="Y10" s="175"/>
      <c r="Z10" s="175"/>
      <c r="AA10" s="175"/>
      <c r="AB10" s="175"/>
      <c r="AC10" s="175"/>
      <c r="AD10" s="175"/>
      <c r="AE10" s="175"/>
    </row>
    <row r="11" spans="1:31">
      <c r="A11" s="1534" t="s">
        <v>122</v>
      </c>
      <c r="B11" s="1562">
        <v>18829.864939082796</v>
      </c>
      <c r="C11" s="1570">
        <v>20072.764762562208</v>
      </c>
      <c r="D11" s="1570">
        <v>20281.517886583268</v>
      </c>
      <c r="E11" s="1535">
        <f t="shared" si="0"/>
        <v>208.75312402105919</v>
      </c>
      <c r="F11" s="1539">
        <f t="shared" si="1"/>
        <v>1451.6529475004718</v>
      </c>
      <c r="G11" s="1540">
        <f t="shared" si="2"/>
        <v>1.03998191823782E-2</v>
      </c>
      <c r="H11" s="1541">
        <f t="shared" si="3"/>
        <v>7.7093115229279086E-2</v>
      </c>
      <c r="I11" s="1542">
        <v>0.13194176519667755</v>
      </c>
      <c r="J11" s="1543">
        <v>0.13519609430130283</v>
      </c>
      <c r="K11" s="1541">
        <v>0.13990684940612963</v>
      </c>
      <c r="L11" s="175"/>
      <c r="M11" s="175"/>
      <c r="N11" s="175"/>
      <c r="O11" s="175"/>
      <c r="P11" s="175"/>
      <c r="Q11" s="175"/>
      <c r="R11" s="175"/>
      <c r="S11" s="175"/>
      <c r="T11" s="175"/>
      <c r="U11" s="175"/>
      <c r="V11" s="175"/>
      <c r="W11" s="175"/>
      <c r="X11" s="175"/>
      <c r="Y11" s="175"/>
      <c r="Z11" s="175"/>
      <c r="AA11" s="175"/>
      <c r="AB11" s="175"/>
      <c r="AC11" s="175"/>
      <c r="AD11" s="175"/>
      <c r="AE11" s="175"/>
    </row>
    <row r="12" spans="1:31">
      <c r="A12" s="1534" t="s">
        <v>123</v>
      </c>
      <c r="B12" s="1562">
        <v>10975.487735997658</v>
      </c>
      <c r="C12" s="1570">
        <v>12737.77600564575</v>
      </c>
      <c r="D12" s="1570">
        <v>12984.480843481733</v>
      </c>
      <c r="E12" s="1535">
        <f t="shared" si="0"/>
        <v>246.7048378359832</v>
      </c>
      <c r="F12" s="1539">
        <f t="shared" si="1"/>
        <v>2008.9931074840752</v>
      </c>
      <c r="G12" s="1540">
        <f t="shared" si="2"/>
        <v>1.9367967981744671E-2</v>
      </c>
      <c r="H12" s="1541">
        <f t="shared" si="3"/>
        <v>0.18304362920427986</v>
      </c>
      <c r="I12" s="1542">
        <v>7.6905768069335689E-2</v>
      </c>
      <c r="J12" s="1543">
        <v>8.579274387054274E-2</v>
      </c>
      <c r="K12" s="1541">
        <v>8.9570110883441911E-2</v>
      </c>
      <c r="L12" s="175"/>
      <c r="M12" s="175"/>
      <c r="N12" s="175"/>
      <c r="O12" s="175"/>
      <c r="P12" s="175"/>
      <c r="Q12" s="175"/>
      <c r="R12" s="175"/>
      <c r="S12" s="175"/>
      <c r="T12" s="175"/>
      <c r="U12" s="175"/>
      <c r="V12" s="175"/>
      <c r="W12" s="175"/>
      <c r="X12" s="175"/>
      <c r="Y12" s="175"/>
      <c r="Z12" s="175"/>
      <c r="AA12" s="175"/>
      <c r="AB12" s="175"/>
      <c r="AC12" s="175"/>
      <c r="AD12" s="175"/>
      <c r="AE12" s="175"/>
    </row>
    <row r="13" spans="1:31">
      <c r="A13" s="1534" t="s">
        <v>124</v>
      </c>
      <c r="B13" s="1562">
        <v>4032.0874232363567</v>
      </c>
      <c r="C13" s="1570">
        <v>5125.7164689525007</v>
      </c>
      <c r="D13" s="1570">
        <v>5419.712132092227</v>
      </c>
      <c r="E13" s="1535">
        <f t="shared" si="0"/>
        <v>293.99566313972628</v>
      </c>
      <c r="F13" s="1539">
        <f t="shared" si="1"/>
        <v>1387.6247088558703</v>
      </c>
      <c r="G13" s="1543">
        <f t="shared" si="2"/>
        <v>5.7356989002516512E-2</v>
      </c>
      <c r="H13" s="1541">
        <f t="shared" si="3"/>
        <v>0.34414549170218445</v>
      </c>
      <c r="I13" s="1542">
        <v>2.8253029629804759E-2</v>
      </c>
      <c r="J13" s="1543">
        <v>3.4523238591961034E-2</v>
      </c>
      <c r="K13" s="1541">
        <v>3.7386494113973857E-2</v>
      </c>
      <c r="L13" s="175"/>
      <c r="M13" s="175"/>
      <c r="N13" s="175"/>
      <c r="O13" s="175"/>
      <c r="P13" s="175"/>
      <c r="Q13" s="175"/>
      <c r="R13" s="175"/>
      <c r="S13" s="175"/>
      <c r="T13" s="175"/>
      <c r="U13" s="175"/>
      <c r="V13" s="175"/>
      <c r="W13" s="175"/>
      <c r="X13" s="175"/>
      <c r="Y13" s="175"/>
      <c r="Z13" s="175"/>
      <c r="AA13" s="175"/>
      <c r="AB13" s="175"/>
      <c r="AC13" s="175"/>
      <c r="AD13" s="175"/>
      <c r="AE13" s="175"/>
    </row>
    <row r="14" spans="1:31">
      <c r="A14" s="1545" t="s">
        <v>29</v>
      </c>
      <c r="B14" s="1561">
        <v>13582.1769097202</v>
      </c>
      <c r="C14" s="1569">
        <v>14261.325135876867</v>
      </c>
      <c r="D14" s="1569">
        <v>14097.873964760933</v>
      </c>
      <c r="E14" s="1531">
        <f t="shared" si="0"/>
        <v>-163.4511711159339</v>
      </c>
      <c r="F14" s="1533">
        <f t="shared" si="1"/>
        <v>515.69705504073318</v>
      </c>
      <c r="G14" s="1547">
        <f t="shared" si="2"/>
        <v>-1.1461148915590136E-2</v>
      </c>
      <c r="H14" s="1529">
        <f t="shared" si="3"/>
        <v>3.7968659845070141E-2</v>
      </c>
      <c r="I14" s="1527">
        <v>9.5170963917138404E-2</v>
      </c>
      <c r="J14" s="1528">
        <v>9.6054304463708468E-2</v>
      </c>
      <c r="K14" s="1529">
        <v>9.7250567771319935E-2</v>
      </c>
      <c r="L14" s="175"/>
      <c r="M14" s="175"/>
      <c r="N14" s="175"/>
      <c r="O14" s="175"/>
      <c r="P14" s="175"/>
      <c r="Q14" s="175"/>
      <c r="R14" s="175"/>
      <c r="S14" s="175"/>
      <c r="T14" s="175"/>
      <c r="U14" s="175"/>
      <c r="V14" s="175"/>
      <c r="W14" s="175"/>
      <c r="X14" s="175"/>
      <c r="Y14" s="175"/>
      <c r="Z14" s="175"/>
      <c r="AA14" s="175"/>
      <c r="AB14" s="175"/>
      <c r="AC14" s="175"/>
      <c r="AD14" s="175"/>
      <c r="AE14" s="175"/>
    </row>
    <row r="15" spans="1:31">
      <c r="A15" s="1545" t="s">
        <v>125</v>
      </c>
      <c r="B15" s="1561">
        <v>1077.4402873460772</v>
      </c>
      <c r="C15" s="1569">
        <v>1174.4480320629459</v>
      </c>
      <c r="D15" s="1569">
        <v>1250.3492707566729</v>
      </c>
      <c r="E15" s="1531">
        <f t="shared" si="0"/>
        <v>75.901238693727009</v>
      </c>
      <c r="F15" s="1533">
        <f t="shared" si="1"/>
        <v>172.90898341059574</v>
      </c>
      <c r="G15" s="1547">
        <f t="shared" si="2"/>
        <v>6.4627158138623297E-2</v>
      </c>
      <c r="H15" s="1529">
        <f t="shared" si="3"/>
        <v>0.16048126790998385</v>
      </c>
      <c r="I15" s="1527">
        <v>7.5496756809654269E-3</v>
      </c>
      <c r="J15" s="1528">
        <v>7.9102599354377041E-3</v>
      </c>
      <c r="K15" s="1529">
        <v>8.6252137590027231E-3</v>
      </c>
      <c r="L15" s="175"/>
      <c r="M15" s="175"/>
      <c r="N15" s="175"/>
      <c r="O15" s="175"/>
      <c r="P15" s="175"/>
      <c r="Q15" s="175"/>
      <c r="R15" s="175"/>
      <c r="S15" s="175"/>
      <c r="T15" s="175"/>
      <c r="U15" s="175"/>
      <c r="V15" s="175"/>
      <c r="W15" s="175"/>
      <c r="X15" s="175"/>
      <c r="Y15" s="175"/>
      <c r="Z15" s="175"/>
      <c r="AA15" s="175"/>
      <c r="AB15" s="175"/>
      <c r="AC15" s="175"/>
      <c r="AD15" s="175"/>
      <c r="AE15" s="175"/>
    </row>
    <row r="16" spans="1:31">
      <c r="A16" s="1545" t="s">
        <v>126</v>
      </c>
      <c r="B16" s="1561">
        <v>8602.2819333427851</v>
      </c>
      <c r="C16" s="1569">
        <v>9033.7530371745215</v>
      </c>
      <c r="D16" s="1569">
        <v>8951.3429945464068</v>
      </c>
      <c r="E16" s="1531">
        <f t="shared" si="0"/>
        <v>-82.410042628114752</v>
      </c>
      <c r="F16" s="1533">
        <f t="shared" si="1"/>
        <v>349.06106120362165</v>
      </c>
      <c r="G16" s="1547">
        <f t="shared" si="2"/>
        <v>-9.1224591029875901E-3</v>
      </c>
      <c r="H16" s="1529">
        <f t="shared" si="3"/>
        <v>4.0577728550217351E-2</v>
      </c>
      <c r="I16" s="1527">
        <v>6.0276601381720862E-2</v>
      </c>
      <c r="J16" s="1528">
        <v>6.0845037639579741E-2</v>
      </c>
      <c r="K16" s="1529">
        <v>6.1748543837987648E-2</v>
      </c>
      <c r="L16" s="175"/>
      <c r="M16" s="175"/>
      <c r="N16" s="175"/>
      <c r="O16" s="175"/>
      <c r="P16" s="175"/>
      <c r="Q16" s="175"/>
      <c r="R16" s="175"/>
      <c r="S16" s="175"/>
      <c r="T16" s="175"/>
      <c r="U16" s="175"/>
      <c r="V16" s="175"/>
      <c r="W16" s="175"/>
      <c r="X16" s="175"/>
      <c r="Y16" s="175"/>
      <c r="Z16" s="175"/>
      <c r="AA16" s="175"/>
      <c r="AB16" s="175"/>
      <c r="AC16" s="175"/>
      <c r="AD16" s="175"/>
      <c r="AE16" s="175"/>
    </row>
    <row r="17" spans="1:31" ht="15" thickBot="1">
      <c r="A17" s="1548" t="s">
        <v>127</v>
      </c>
      <c r="B17" s="1561">
        <v>2102.7583866666664</v>
      </c>
      <c r="C17" s="1569">
        <v>2039.2160856544815</v>
      </c>
      <c r="D17" s="1569">
        <v>1957.9928192720242</v>
      </c>
      <c r="E17" s="1531">
        <f t="shared" si="0"/>
        <v>-81.223266382457268</v>
      </c>
      <c r="F17" s="1533">
        <f t="shared" si="1"/>
        <v>-144.76556739464218</v>
      </c>
      <c r="G17" s="1547">
        <f t="shared" si="2"/>
        <v>-3.9830632444422309E-2</v>
      </c>
      <c r="H17" s="1529">
        <f t="shared" si="3"/>
        <v>-6.884555463556008E-2</v>
      </c>
      <c r="I17" s="1527">
        <v>1.4734128694840868E-2</v>
      </c>
      <c r="J17" s="1528">
        <v>1.3734732284168195E-2</v>
      </c>
      <c r="K17" s="1529">
        <v>1.3506711284434494E-2</v>
      </c>
      <c r="L17" s="175"/>
      <c r="M17" s="175"/>
      <c r="N17" s="175"/>
      <c r="O17" s="175"/>
      <c r="P17" s="175"/>
      <c r="Q17" s="175"/>
      <c r="R17" s="175"/>
      <c r="S17" s="175"/>
      <c r="T17" s="175"/>
      <c r="U17" s="175"/>
      <c r="V17" s="175"/>
      <c r="W17" s="175"/>
      <c r="X17" s="175"/>
      <c r="Y17" s="175"/>
      <c r="Z17" s="175"/>
      <c r="AA17" s="175"/>
      <c r="AB17" s="175"/>
      <c r="AC17" s="175"/>
      <c r="AD17" s="175"/>
      <c r="AE17" s="175"/>
    </row>
    <row r="18" spans="1:31" ht="15" thickBot="1">
      <c r="A18" s="1549" t="s">
        <v>128</v>
      </c>
      <c r="B18" s="1564">
        <v>142713.45324972924</v>
      </c>
      <c r="C18" s="1565">
        <v>148471.48407872886</v>
      </c>
      <c r="D18" s="1565">
        <v>144964.43864380731</v>
      </c>
      <c r="E18" s="1550">
        <f t="shared" si="0"/>
        <v>-3507.0454349215433</v>
      </c>
      <c r="F18" s="1552">
        <f t="shared" si="1"/>
        <v>2250.985394078074</v>
      </c>
      <c r="G18" s="1553">
        <f t="shared" si="2"/>
        <v>-2.3621003431621213E-2</v>
      </c>
      <c r="H18" s="1554">
        <f t="shared" si="3"/>
        <v>1.5772762432839205E-2</v>
      </c>
      <c r="I18" s="1553">
        <v>1</v>
      </c>
      <c r="J18" s="1555">
        <v>1</v>
      </c>
      <c r="K18" s="1554">
        <v>1</v>
      </c>
      <c r="L18" s="175"/>
      <c r="M18" s="175"/>
      <c r="N18" s="175"/>
      <c r="O18" s="175"/>
      <c r="P18" s="175"/>
      <c r="Q18" s="175"/>
      <c r="R18" s="175"/>
      <c r="S18" s="175"/>
      <c r="T18" s="175"/>
      <c r="U18" s="175"/>
      <c r="V18" s="175"/>
      <c r="W18" s="175"/>
      <c r="X18" s="175"/>
      <c r="Y18" s="175"/>
      <c r="Z18" s="175"/>
      <c r="AA18" s="175"/>
      <c r="AB18" s="175"/>
      <c r="AC18" s="175"/>
      <c r="AD18" s="175"/>
      <c r="AE18" s="175"/>
    </row>
    <row r="19" spans="1:31">
      <c r="A19" s="1006"/>
      <c r="B19" s="160"/>
      <c r="C19" s="160"/>
      <c r="D19" s="160"/>
      <c r="E19" s="1007"/>
      <c r="F19" s="1007"/>
      <c r="G19" s="1007"/>
      <c r="H19" s="1007"/>
      <c r="I19" s="159"/>
      <c r="J19" s="159"/>
      <c r="K19" s="159"/>
      <c r="L19" s="175"/>
      <c r="M19" s="175"/>
      <c r="N19" s="175"/>
      <c r="O19" s="175"/>
      <c r="P19" s="175"/>
      <c r="Q19" s="175"/>
      <c r="R19" s="175"/>
      <c r="S19" s="175"/>
      <c r="T19" s="175"/>
      <c r="U19" s="175"/>
      <c r="V19" s="175"/>
      <c r="W19" s="175"/>
      <c r="X19" s="175"/>
      <c r="Y19" s="175"/>
      <c r="Z19" s="175"/>
      <c r="AA19" s="175"/>
      <c r="AB19" s="175"/>
      <c r="AC19" s="175"/>
      <c r="AD19" s="175"/>
      <c r="AE19" s="175"/>
    </row>
    <row r="20" spans="1:31">
      <c r="A20" s="1008" t="s">
        <v>129</v>
      </c>
      <c r="B20" s="1009"/>
      <c r="C20" s="1009"/>
      <c r="D20" s="1009"/>
      <c r="E20" s="1009"/>
      <c r="F20" s="1009"/>
      <c r="G20" s="1009"/>
      <c r="H20" s="1009"/>
      <c r="I20" s="1009"/>
      <c r="J20" s="1009"/>
      <c r="K20" s="1009"/>
      <c r="L20" s="175"/>
      <c r="M20" s="175"/>
      <c r="N20" s="175"/>
      <c r="O20" s="175"/>
      <c r="P20" s="175"/>
      <c r="Q20" s="175"/>
      <c r="R20" s="175"/>
      <c r="S20" s="175"/>
      <c r="T20" s="175"/>
      <c r="U20" s="175"/>
      <c r="V20" s="175"/>
      <c r="W20" s="175"/>
      <c r="X20" s="175"/>
      <c r="Y20" s="175"/>
      <c r="Z20" s="175"/>
      <c r="AA20" s="175"/>
      <c r="AB20" s="175"/>
      <c r="AC20" s="175"/>
      <c r="AD20" s="175"/>
      <c r="AE20" s="175"/>
    </row>
    <row r="21" spans="1:31">
      <c r="A21" s="1008" t="s">
        <v>130</v>
      </c>
      <c r="B21" s="1009"/>
      <c r="C21" s="1009"/>
      <c r="D21" s="1009"/>
      <c r="E21" s="1009"/>
      <c r="F21" s="1009"/>
      <c r="G21" s="1009"/>
      <c r="H21" s="1009"/>
      <c r="I21" s="1009"/>
      <c r="J21" s="1009"/>
      <c r="K21" s="1009"/>
      <c r="L21" s="175"/>
      <c r="M21" s="175"/>
      <c r="N21" s="175"/>
      <c r="O21" s="175"/>
      <c r="P21" s="175"/>
      <c r="Q21" s="175"/>
      <c r="R21" s="175"/>
      <c r="S21" s="175"/>
      <c r="T21" s="175"/>
      <c r="U21" s="175"/>
      <c r="V21" s="175"/>
      <c r="W21" s="175"/>
      <c r="X21" s="175"/>
      <c r="Y21" s="175"/>
      <c r="Z21" s="175"/>
      <c r="AA21" s="175"/>
      <c r="AB21" s="175"/>
      <c r="AC21" s="175"/>
      <c r="AD21" s="175"/>
      <c r="AE21" s="175"/>
    </row>
    <row r="22" spans="1:31">
      <c r="A22" s="1010" t="s">
        <v>131</v>
      </c>
      <c r="B22" s="1009"/>
      <c r="C22" s="1009"/>
      <c r="D22" s="1009"/>
      <c r="E22" s="1009"/>
      <c r="F22" s="1009"/>
      <c r="G22" s="1009"/>
      <c r="H22" s="1009"/>
      <c r="I22" s="1009"/>
      <c r="J22" s="1009"/>
      <c r="K22" s="1009"/>
      <c r="L22" s="175"/>
      <c r="M22" s="175"/>
      <c r="N22" s="175"/>
      <c r="O22" s="175"/>
      <c r="P22" s="175"/>
      <c r="Q22" s="175"/>
      <c r="R22" s="175"/>
      <c r="S22" s="175"/>
      <c r="T22" s="175"/>
      <c r="U22" s="175"/>
      <c r="V22" s="175"/>
      <c r="W22" s="175"/>
      <c r="X22" s="175"/>
      <c r="Y22" s="175"/>
      <c r="Z22" s="175"/>
      <c r="AA22" s="175"/>
      <c r="AB22" s="175"/>
      <c r="AC22" s="175"/>
      <c r="AD22" s="175"/>
      <c r="AE22" s="175"/>
    </row>
    <row r="23" spans="1:31" s="11" customFormat="1">
      <c r="A23" s="1011" t="s">
        <v>132</v>
      </c>
      <c r="C23" s="175"/>
      <c r="D23" s="1012"/>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row>
    <row r="24" spans="1:31" s="11" customFormat="1">
      <c r="A24" s="1011" t="s">
        <v>133</v>
      </c>
      <c r="C24" s="175"/>
      <c r="D24" s="1013"/>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row>
    <row r="25" spans="1:31" ht="15" thickBot="1">
      <c r="A25" s="175"/>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row>
    <row r="26" spans="1:31" ht="15" customHeight="1">
      <c r="A26" s="2346" t="s">
        <v>771</v>
      </c>
      <c r="B26" s="2361" t="s">
        <v>41</v>
      </c>
      <c r="C26" s="2362"/>
      <c r="D26" s="2363"/>
      <c r="E26" s="2361" t="s">
        <v>113</v>
      </c>
      <c r="F26" s="2363"/>
      <c r="G26" s="2361" t="s">
        <v>40</v>
      </c>
      <c r="H26" s="2363"/>
      <c r="I26" s="2361" t="s">
        <v>134</v>
      </c>
      <c r="J26" s="2362"/>
      <c r="K26" s="2363"/>
      <c r="L26" s="175"/>
      <c r="M26" s="175"/>
      <c r="N26" s="175"/>
      <c r="O26" s="175"/>
      <c r="P26" s="175"/>
      <c r="Q26" s="175"/>
      <c r="R26" s="175"/>
      <c r="S26" s="175"/>
      <c r="T26" s="175"/>
      <c r="U26" s="175"/>
      <c r="V26" s="175"/>
      <c r="W26" s="175"/>
      <c r="X26" s="175"/>
      <c r="Y26" s="175"/>
      <c r="Z26" s="175"/>
      <c r="AA26" s="175"/>
      <c r="AB26" s="175"/>
      <c r="AC26" s="175"/>
      <c r="AD26" s="175"/>
      <c r="AE26" s="175"/>
    </row>
    <row r="27" spans="1:31">
      <c r="A27" s="2347"/>
      <c r="B27" s="2364"/>
      <c r="C27" s="2365"/>
      <c r="D27" s="2366"/>
      <c r="E27" s="2364"/>
      <c r="F27" s="2366"/>
      <c r="G27" s="2364"/>
      <c r="H27" s="2366"/>
      <c r="I27" s="2364"/>
      <c r="J27" s="2365"/>
      <c r="K27" s="2366"/>
      <c r="L27" s="175"/>
      <c r="M27" s="175"/>
      <c r="N27" s="175"/>
      <c r="O27" s="175"/>
      <c r="P27" s="175"/>
      <c r="Q27" s="175"/>
      <c r="R27" s="175"/>
      <c r="S27" s="175"/>
      <c r="T27" s="175"/>
      <c r="U27" s="175"/>
      <c r="V27" s="175"/>
      <c r="W27" s="175"/>
      <c r="X27" s="175"/>
      <c r="Y27" s="175"/>
      <c r="Z27" s="175"/>
      <c r="AA27" s="175"/>
      <c r="AB27" s="175"/>
      <c r="AC27" s="175"/>
      <c r="AD27" s="175"/>
      <c r="AE27" s="175"/>
    </row>
    <row r="28" spans="1:31" ht="15" thickBot="1">
      <c r="A28" s="1515" t="s">
        <v>43</v>
      </c>
      <c r="B28" s="1516" t="s">
        <v>679</v>
      </c>
      <c r="C28" s="1517" t="s">
        <v>335</v>
      </c>
      <c r="D28" s="1518" t="s">
        <v>680</v>
      </c>
      <c r="E28" s="1519" t="s">
        <v>44</v>
      </c>
      <c r="F28" s="1520" t="s">
        <v>45</v>
      </c>
      <c r="G28" s="1519" t="s">
        <v>44</v>
      </c>
      <c r="H28" s="1520" t="s">
        <v>45</v>
      </c>
      <c r="I28" s="1516" t="s">
        <v>679</v>
      </c>
      <c r="J28" s="1517" t="s">
        <v>335</v>
      </c>
      <c r="K28" s="1518" t="s">
        <v>680</v>
      </c>
      <c r="L28" s="175"/>
      <c r="M28" s="175"/>
      <c r="N28" s="175"/>
      <c r="O28" s="175"/>
      <c r="P28" s="175"/>
      <c r="Q28" s="175"/>
      <c r="R28" s="175"/>
      <c r="S28" s="175"/>
      <c r="T28" s="175"/>
      <c r="U28" s="175"/>
      <c r="V28" s="175"/>
      <c r="W28" s="175"/>
      <c r="X28" s="175"/>
      <c r="Y28" s="175"/>
      <c r="Z28" s="175"/>
      <c r="AA28" s="175"/>
      <c r="AB28" s="175"/>
      <c r="AC28" s="175"/>
      <c r="AD28" s="175"/>
      <c r="AE28" s="175"/>
    </row>
    <row r="29" spans="1:31">
      <c r="A29" s="1521" t="s">
        <v>115</v>
      </c>
      <c r="B29" s="1522">
        <v>101453.06940999681</v>
      </c>
      <c r="C29" s="1523">
        <v>112341.66114996339</v>
      </c>
      <c r="D29" s="1524">
        <v>111263.20311063126</v>
      </c>
      <c r="E29" s="1522">
        <f t="shared" ref="E29:E43" si="4">D29-C29</f>
        <v>-1078.458039332123</v>
      </c>
      <c r="F29" s="1524">
        <f t="shared" ref="F29:F43" si="5">D29-B29</f>
        <v>9810.1337006344547</v>
      </c>
      <c r="G29" s="1525">
        <f t="shared" ref="G29:G43" si="6">D29/C29-1</f>
        <v>-9.5998049903543992E-3</v>
      </c>
      <c r="H29" s="1526">
        <f t="shared" ref="H29:H43" si="7">D29/B29-1</f>
        <v>9.6696273042161884E-2</v>
      </c>
      <c r="I29" s="1527">
        <v>0.81392542034014592</v>
      </c>
      <c r="J29" s="1528">
        <v>0.81578180256497124</v>
      </c>
      <c r="K29" s="1529">
        <v>0.8135761854506236</v>
      </c>
      <c r="L29" s="175"/>
      <c r="M29" s="175"/>
      <c r="N29" s="175"/>
      <c r="O29" s="175"/>
      <c r="P29" s="175"/>
      <c r="Q29" s="175"/>
      <c r="R29" s="175"/>
      <c r="S29" s="175"/>
      <c r="T29" s="175"/>
      <c r="U29" s="175"/>
      <c r="V29" s="175"/>
      <c r="W29" s="175"/>
      <c r="X29" s="175"/>
      <c r="Y29" s="175"/>
      <c r="Z29" s="175"/>
      <c r="AA29" s="175"/>
      <c r="AB29" s="175"/>
      <c r="AC29" s="175"/>
      <c r="AD29" s="175"/>
      <c r="AE29" s="175"/>
    </row>
    <row r="30" spans="1:31">
      <c r="A30" s="1530" t="s">
        <v>116</v>
      </c>
      <c r="B30" s="1531">
        <v>51062.861453429403</v>
      </c>
      <c r="C30" s="1532">
        <v>55621.575818125348</v>
      </c>
      <c r="D30" s="1533">
        <v>53774.840527519904</v>
      </c>
      <c r="E30" s="1531">
        <f t="shared" si="4"/>
        <v>-1846.7352906054439</v>
      </c>
      <c r="F30" s="1533">
        <f t="shared" si="5"/>
        <v>2711.9790740905009</v>
      </c>
      <c r="G30" s="1528">
        <f t="shared" si="6"/>
        <v>-3.3201779407401322E-2</v>
      </c>
      <c r="H30" s="1529">
        <f t="shared" si="7"/>
        <v>5.3110597348013711E-2</v>
      </c>
      <c r="I30" s="1527">
        <v>0.40966095174797995</v>
      </c>
      <c r="J30" s="1528">
        <v>0.40390242513722435</v>
      </c>
      <c r="K30" s="1529">
        <v>0.39321112826577354</v>
      </c>
      <c r="L30" s="175"/>
      <c r="M30" s="175"/>
      <c r="N30" s="175"/>
      <c r="O30" s="175"/>
      <c r="P30" s="175"/>
      <c r="Q30" s="175"/>
      <c r="R30" s="175"/>
      <c r="S30" s="175"/>
      <c r="T30" s="175"/>
      <c r="U30" s="175"/>
      <c r="V30" s="175"/>
      <c r="W30" s="175"/>
      <c r="X30" s="175"/>
      <c r="Y30" s="175"/>
      <c r="Z30" s="175"/>
      <c r="AA30" s="175"/>
      <c r="AB30" s="175"/>
      <c r="AC30" s="175"/>
      <c r="AD30" s="175"/>
      <c r="AE30" s="175"/>
    </row>
    <row r="31" spans="1:31">
      <c r="A31" s="1534" t="s">
        <v>117</v>
      </c>
      <c r="B31" s="1535">
        <v>30663.240220115447</v>
      </c>
      <c r="C31" s="1536">
        <v>33399.616686385387</v>
      </c>
      <c r="D31" s="1537">
        <v>32544.656811174074</v>
      </c>
      <c r="E31" s="1538">
        <f t="shared" si="4"/>
        <v>-854.95987521131246</v>
      </c>
      <c r="F31" s="1539">
        <f t="shared" si="5"/>
        <v>1881.4165910586271</v>
      </c>
      <c r="G31" s="1540">
        <f t="shared" si="6"/>
        <v>-2.5597894827332546E-2</v>
      </c>
      <c r="H31" s="1541">
        <f t="shared" si="7"/>
        <v>6.1357396594518887E-2</v>
      </c>
      <c r="I31" s="1542">
        <v>0.24600133668000296</v>
      </c>
      <c r="J31" s="1543">
        <v>0.2425351310145501</v>
      </c>
      <c r="K31" s="1541">
        <v>0.2379722765927158</v>
      </c>
      <c r="L31" s="175"/>
      <c r="M31" s="175"/>
      <c r="N31" s="175"/>
      <c r="O31" s="175"/>
      <c r="P31" s="175"/>
      <c r="Q31" s="175"/>
      <c r="R31" s="175"/>
      <c r="S31" s="175"/>
      <c r="T31" s="175"/>
      <c r="U31" s="175"/>
      <c r="V31" s="175"/>
      <c r="W31" s="175"/>
      <c r="X31" s="175"/>
      <c r="Y31" s="175"/>
      <c r="Z31" s="175"/>
      <c r="AA31" s="175"/>
      <c r="AB31" s="175"/>
      <c r="AC31" s="175"/>
      <c r="AD31" s="175"/>
      <c r="AE31" s="175"/>
    </row>
    <row r="32" spans="1:31">
      <c r="A32" s="1534" t="s">
        <v>118</v>
      </c>
      <c r="B32" s="1535">
        <v>20399.621233313963</v>
      </c>
      <c r="C32" s="1536">
        <v>22221.959131739968</v>
      </c>
      <c r="D32" s="1537">
        <v>21230.183716345833</v>
      </c>
      <c r="E32" s="1538">
        <f t="shared" si="4"/>
        <v>-991.77541539413505</v>
      </c>
      <c r="F32" s="1544">
        <f t="shared" si="5"/>
        <v>830.56248303187022</v>
      </c>
      <c r="G32" s="1540">
        <f t="shared" si="6"/>
        <v>-4.4630422075503051E-2</v>
      </c>
      <c r="H32" s="1541">
        <f t="shared" si="7"/>
        <v>4.0714603155253881E-2</v>
      </c>
      <c r="I32" s="1542">
        <v>0.16365961506797705</v>
      </c>
      <c r="J32" s="1543">
        <v>0.16136729412267431</v>
      </c>
      <c r="K32" s="1541">
        <v>0.15523885167305779</v>
      </c>
      <c r="L32" s="175"/>
      <c r="M32" s="175"/>
      <c r="N32" s="175"/>
      <c r="O32" s="175"/>
      <c r="P32" s="175"/>
      <c r="Q32" s="175"/>
      <c r="R32" s="175"/>
      <c r="S32" s="175"/>
      <c r="T32" s="175"/>
      <c r="U32" s="175"/>
      <c r="V32" s="175"/>
      <c r="W32" s="175"/>
      <c r="X32" s="175"/>
      <c r="Y32" s="175"/>
      <c r="Z32" s="175"/>
      <c r="AA32" s="175"/>
      <c r="AB32" s="175"/>
      <c r="AC32" s="175"/>
      <c r="AD32" s="175"/>
      <c r="AE32" s="175"/>
    </row>
    <row r="33" spans="1:31">
      <c r="A33" s="1530" t="s">
        <v>119</v>
      </c>
      <c r="B33" s="1531">
        <v>50390.207956567399</v>
      </c>
      <c r="C33" s="1532">
        <v>56720.08533183804</v>
      </c>
      <c r="D33" s="1533">
        <v>57488.362583111353</v>
      </c>
      <c r="E33" s="1531">
        <f t="shared" si="4"/>
        <v>768.2772512733136</v>
      </c>
      <c r="F33" s="1533">
        <f t="shared" si="5"/>
        <v>7098.1546265439538</v>
      </c>
      <c r="G33" s="1528">
        <f t="shared" si="6"/>
        <v>1.354506515246845E-2</v>
      </c>
      <c r="H33" s="1529">
        <f t="shared" si="7"/>
        <v>0.14086376925973454</v>
      </c>
      <c r="I33" s="1527">
        <v>0.40426446859216597</v>
      </c>
      <c r="J33" s="1528">
        <v>0.41187937742774688</v>
      </c>
      <c r="K33" s="1529">
        <v>0.42036505718485001</v>
      </c>
      <c r="L33" s="175"/>
      <c r="M33" s="175"/>
      <c r="N33" s="175"/>
      <c r="O33" s="175"/>
      <c r="P33" s="175"/>
      <c r="Q33" s="175"/>
      <c r="R33" s="175"/>
      <c r="S33" s="175"/>
      <c r="T33" s="175"/>
      <c r="U33" s="175"/>
      <c r="V33" s="175"/>
      <c r="W33" s="175"/>
      <c r="X33" s="175"/>
      <c r="Y33" s="175"/>
      <c r="Z33" s="175"/>
      <c r="AA33" s="175"/>
      <c r="AB33" s="175"/>
      <c r="AC33" s="175"/>
      <c r="AD33" s="175"/>
      <c r="AE33" s="175"/>
    </row>
    <row r="34" spans="1:31">
      <c r="A34" s="1534" t="s">
        <v>120</v>
      </c>
      <c r="B34" s="1535">
        <v>4708.7445917828645</v>
      </c>
      <c r="C34" s="1536">
        <v>5750.490317042294</v>
      </c>
      <c r="D34" s="1537">
        <v>5545.5947344869819</v>
      </c>
      <c r="E34" s="1535">
        <f t="shared" si="4"/>
        <v>-204.8955825553121</v>
      </c>
      <c r="F34" s="1544">
        <f t="shared" si="5"/>
        <v>836.85014270411739</v>
      </c>
      <c r="G34" s="1540">
        <f t="shared" si="6"/>
        <v>-3.5630976014006777E-2</v>
      </c>
      <c r="H34" s="1541">
        <f t="shared" si="7"/>
        <v>0.17772255988666008</v>
      </c>
      <c r="I34" s="1542">
        <v>3.7776746858716626E-2</v>
      </c>
      <c r="J34" s="1543">
        <v>4.1757842179376607E-2</v>
      </c>
      <c r="K34" s="1541">
        <v>4.0550367812553841E-2</v>
      </c>
      <c r="L34" s="175"/>
      <c r="M34" s="175"/>
      <c r="N34" s="175"/>
      <c r="O34" s="175"/>
      <c r="P34" s="175"/>
      <c r="Q34" s="175"/>
      <c r="R34" s="175"/>
      <c r="S34" s="175"/>
      <c r="T34" s="175"/>
      <c r="U34" s="175"/>
      <c r="V34" s="175"/>
      <c r="W34" s="175"/>
      <c r="X34" s="175"/>
      <c r="Y34" s="175"/>
      <c r="Z34" s="175"/>
      <c r="AA34" s="175"/>
      <c r="AB34" s="175"/>
      <c r="AC34" s="175"/>
      <c r="AD34" s="175"/>
      <c r="AE34" s="175"/>
    </row>
    <row r="35" spans="1:31">
      <c r="A35" s="1534" t="s">
        <v>121</v>
      </c>
      <c r="B35" s="1535">
        <v>11844.023266467728</v>
      </c>
      <c r="C35" s="1536">
        <v>13033.337777635277</v>
      </c>
      <c r="D35" s="1537">
        <v>13257.056986467143</v>
      </c>
      <c r="E35" s="1535">
        <f t="shared" si="4"/>
        <v>223.71920883186613</v>
      </c>
      <c r="F35" s="1539">
        <f t="shared" si="5"/>
        <v>1413.0337199994156</v>
      </c>
      <c r="G35" s="1540">
        <f t="shared" si="6"/>
        <v>1.7165150834635767E-2</v>
      </c>
      <c r="H35" s="1541">
        <f t="shared" si="7"/>
        <v>0.11930352450420578</v>
      </c>
      <c r="I35" s="1542">
        <v>9.5020798007796003E-2</v>
      </c>
      <c r="J35" s="1543">
        <v>9.4643070761473325E-2</v>
      </c>
      <c r="K35" s="1541">
        <v>9.6937941312251377E-2</v>
      </c>
      <c r="L35" s="175"/>
      <c r="M35" s="175"/>
      <c r="N35" s="175"/>
      <c r="O35" s="175"/>
      <c r="P35" s="175"/>
      <c r="Q35" s="175"/>
      <c r="R35" s="175"/>
      <c r="S35" s="175"/>
      <c r="T35" s="175"/>
      <c r="U35" s="175"/>
      <c r="V35" s="175"/>
      <c r="W35" s="175"/>
      <c r="X35" s="175"/>
      <c r="Y35" s="175"/>
      <c r="Z35" s="175"/>
      <c r="AA35" s="175"/>
      <c r="AB35" s="175"/>
      <c r="AC35" s="175"/>
      <c r="AD35" s="175"/>
      <c r="AE35" s="175"/>
    </row>
    <row r="36" spans="1:31">
      <c r="A36" s="1534" t="s">
        <v>122</v>
      </c>
      <c r="B36" s="1535">
        <v>18829.864939082796</v>
      </c>
      <c r="C36" s="1536">
        <v>20072.764762562205</v>
      </c>
      <c r="D36" s="1537">
        <v>20281.517886583268</v>
      </c>
      <c r="E36" s="1535">
        <f t="shared" si="4"/>
        <v>208.75312402106283</v>
      </c>
      <c r="F36" s="1539">
        <f t="shared" si="5"/>
        <v>1451.6529475004718</v>
      </c>
      <c r="G36" s="1540">
        <f t="shared" si="6"/>
        <v>1.0399819182378423E-2</v>
      </c>
      <c r="H36" s="1541">
        <f t="shared" si="7"/>
        <v>7.7093115229279086E-2</v>
      </c>
      <c r="I36" s="1542">
        <v>0.15106596404249317</v>
      </c>
      <c r="J36" s="1543">
        <v>0.14576067375937113</v>
      </c>
      <c r="K36" s="1541">
        <v>0.14830203963216992</v>
      </c>
      <c r="L36" s="175"/>
      <c r="M36" s="175"/>
      <c r="N36" s="175"/>
      <c r="O36" s="175"/>
      <c r="P36" s="175"/>
      <c r="Q36" s="175"/>
      <c r="R36" s="175"/>
      <c r="S36" s="175"/>
      <c r="T36" s="175"/>
      <c r="U36" s="175"/>
      <c r="V36" s="175"/>
      <c r="W36" s="175"/>
      <c r="X36" s="175"/>
      <c r="Y36" s="175"/>
      <c r="Z36" s="175"/>
      <c r="AA36" s="175"/>
      <c r="AB36" s="175"/>
      <c r="AC36" s="175"/>
      <c r="AD36" s="175"/>
      <c r="AE36" s="175"/>
    </row>
    <row r="37" spans="1:31">
      <c r="A37" s="1534" t="s">
        <v>123</v>
      </c>
      <c r="B37" s="1535">
        <v>10975.487735997658</v>
      </c>
      <c r="C37" s="1536">
        <v>12737.776005645752</v>
      </c>
      <c r="D37" s="1537">
        <v>12984.480843481735</v>
      </c>
      <c r="E37" s="1535">
        <f t="shared" si="4"/>
        <v>246.7048378359832</v>
      </c>
      <c r="F37" s="1539">
        <f t="shared" si="5"/>
        <v>2008.993107484077</v>
      </c>
      <c r="G37" s="1540">
        <f t="shared" si="6"/>
        <v>1.9367967981744671E-2</v>
      </c>
      <c r="H37" s="1541">
        <f t="shared" si="7"/>
        <v>0.18304362920427986</v>
      </c>
      <c r="I37" s="1542">
        <v>8.8052816153433827E-2</v>
      </c>
      <c r="J37" s="1543">
        <v>9.2496815199157464E-2</v>
      </c>
      <c r="K37" s="1541">
        <v>9.4944816429495565E-2</v>
      </c>
      <c r="L37" s="175"/>
      <c r="M37" s="175"/>
      <c r="N37" s="175"/>
      <c r="O37" s="175"/>
      <c r="P37" s="175"/>
      <c r="Q37" s="175"/>
      <c r="R37" s="175"/>
      <c r="S37" s="175"/>
      <c r="T37" s="175"/>
      <c r="U37" s="175"/>
      <c r="V37" s="175"/>
      <c r="W37" s="175"/>
      <c r="X37" s="175"/>
      <c r="Y37" s="175"/>
      <c r="Z37" s="175"/>
      <c r="AA37" s="175"/>
      <c r="AB37" s="175"/>
      <c r="AC37" s="175"/>
      <c r="AD37" s="175"/>
      <c r="AE37" s="175"/>
    </row>
    <row r="38" spans="1:31">
      <c r="A38" s="1534" t="s">
        <v>124</v>
      </c>
      <c r="B38" s="1535">
        <v>4032.0874232363562</v>
      </c>
      <c r="C38" s="1536">
        <v>5125.7164689525016</v>
      </c>
      <c r="D38" s="1537">
        <v>5419.712132092227</v>
      </c>
      <c r="E38" s="1535">
        <f t="shared" si="4"/>
        <v>293.99566313972537</v>
      </c>
      <c r="F38" s="1539">
        <f t="shared" si="5"/>
        <v>1387.6247088558707</v>
      </c>
      <c r="G38" s="1543">
        <f t="shared" si="6"/>
        <v>5.735698900251629E-2</v>
      </c>
      <c r="H38" s="1541">
        <f t="shared" si="7"/>
        <v>0.34414549170218467</v>
      </c>
      <c r="I38" s="1542">
        <v>3.2348143529726356E-2</v>
      </c>
      <c r="J38" s="1543">
        <v>3.7220975528368304E-2</v>
      </c>
      <c r="K38" s="1541">
        <v>3.9629891998379331E-2</v>
      </c>
      <c r="L38" s="175"/>
      <c r="M38" s="175"/>
      <c r="N38" s="175"/>
      <c r="O38" s="175"/>
      <c r="P38" s="175"/>
      <c r="Q38" s="175"/>
      <c r="R38" s="175"/>
      <c r="S38" s="175"/>
      <c r="T38" s="175"/>
      <c r="U38" s="175"/>
      <c r="V38" s="175"/>
      <c r="W38" s="175"/>
      <c r="X38" s="175"/>
      <c r="Y38" s="175"/>
      <c r="Z38" s="175"/>
      <c r="AA38" s="175"/>
      <c r="AB38" s="175"/>
      <c r="AC38" s="175"/>
      <c r="AD38" s="175"/>
      <c r="AE38" s="175"/>
    </row>
    <row r="39" spans="1:31">
      <c r="A39" s="1545" t="s">
        <v>29</v>
      </c>
      <c r="B39" s="1531">
        <v>11411.090663311938</v>
      </c>
      <c r="C39" s="1532">
        <v>13121.349651174223</v>
      </c>
      <c r="D39" s="1533">
        <v>13335.297578145401</v>
      </c>
      <c r="E39" s="1531">
        <f t="shared" si="4"/>
        <v>213.94792697117737</v>
      </c>
      <c r="F39" s="1546">
        <f t="shared" si="5"/>
        <v>1924.2069148334631</v>
      </c>
      <c r="G39" s="1547">
        <f t="shared" si="6"/>
        <v>1.6305329303684113E-2</v>
      </c>
      <c r="H39" s="1529">
        <f t="shared" si="7"/>
        <v>0.16862602985182007</v>
      </c>
      <c r="I39" s="1527">
        <v>9.1547518657533106E-2</v>
      </c>
      <c r="J39" s="1528">
        <v>9.5282179032686071E-2</v>
      </c>
      <c r="K39" s="1529">
        <v>9.7510050332532794E-2</v>
      </c>
      <c r="L39" s="175"/>
      <c r="M39" s="175"/>
      <c r="N39" s="175"/>
      <c r="O39" s="175"/>
      <c r="P39" s="175"/>
      <c r="Q39" s="175"/>
      <c r="R39" s="175"/>
      <c r="S39" s="175"/>
      <c r="T39" s="175"/>
      <c r="U39" s="175"/>
      <c r="V39" s="175"/>
      <c r="W39" s="175"/>
      <c r="X39" s="175"/>
      <c r="Y39" s="175"/>
      <c r="Z39" s="175"/>
      <c r="AA39" s="175"/>
      <c r="AB39" s="175"/>
      <c r="AC39" s="175"/>
      <c r="AD39" s="175"/>
      <c r="AE39" s="175"/>
    </row>
    <row r="40" spans="1:31">
      <c r="A40" s="1545" t="s">
        <v>125</v>
      </c>
      <c r="B40" s="1531">
        <v>1077.4402873460772</v>
      </c>
      <c r="C40" s="1532">
        <v>1174.4480320629459</v>
      </c>
      <c r="D40" s="1533">
        <v>1250.3492707566729</v>
      </c>
      <c r="E40" s="1531">
        <f t="shared" si="4"/>
        <v>75.901238693727009</v>
      </c>
      <c r="F40" s="1533">
        <f t="shared" si="5"/>
        <v>172.90898341059574</v>
      </c>
      <c r="G40" s="1547">
        <f t="shared" si="6"/>
        <v>6.4627158138623297E-2</v>
      </c>
      <c r="H40" s="1529">
        <f t="shared" si="7"/>
        <v>0.16048126790998385</v>
      </c>
      <c r="I40" s="1527">
        <v>8.6439576827938881E-3</v>
      </c>
      <c r="J40" s="1528">
        <v>8.5283885141795007E-3</v>
      </c>
      <c r="K40" s="1529">
        <v>9.1427746257826698E-3</v>
      </c>
      <c r="L40" s="175"/>
      <c r="M40" s="175"/>
      <c r="N40" s="175"/>
      <c r="O40" s="175"/>
      <c r="P40" s="175"/>
      <c r="Q40" s="175"/>
      <c r="R40" s="175"/>
      <c r="S40" s="175"/>
      <c r="T40" s="175"/>
      <c r="U40" s="175"/>
      <c r="V40" s="175"/>
      <c r="W40" s="175"/>
      <c r="X40" s="175"/>
      <c r="Y40" s="175"/>
      <c r="Z40" s="175"/>
      <c r="AA40" s="175"/>
      <c r="AB40" s="175"/>
      <c r="AC40" s="175"/>
      <c r="AD40" s="175"/>
      <c r="AE40" s="175"/>
    </row>
    <row r="41" spans="1:31">
      <c r="A41" s="1545" t="s">
        <v>126</v>
      </c>
      <c r="B41" s="1531">
        <v>8602.2819333427851</v>
      </c>
      <c r="C41" s="1532">
        <v>9033.7530371745215</v>
      </c>
      <c r="D41" s="1533">
        <v>8951.3429945464068</v>
      </c>
      <c r="E41" s="1531">
        <f t="shared" si="4"/>
        <v>-82.410042628114752</v>
      </c>
      <c r="F41" s="1533">
        <f>D41-B41</f>
        <v>349.06106120362165</v>
      </c>
      <c r="G41" s="1547">
        <f t="shared" si="6"/>
        <v>-9.1224591029875901E-3</v>
      </c>
      <c r="H41" s="1529">
        <f t="shared" si="7"/>
        <v>4.0577728550217351E-2</v>
      </c>
      <c r="I41" s="1527">
        <v>6.9013347542844841E-2</v>
      </c>
      <c r="J41" s="1528">
        <v>6.5599629390876393E-2</v>
      </c>
      <c r="K41" s="1529">
        <v>6.5453800399059084E-2</v>
      </c>
      <c r="L41" s="175"/>
      <c r="M41" s="175"/>
      <c r="N41" s="175"/>
      <c r="O41" s="175"/>
      <c r="P41" s="175"/>
      <c r="Q41" s="175"/>
      <c r="R41" s="175"/>
      <c r="S41" s="175"/>
      <c r="T41" s="175"/>
      <c r="U41" s="175"/>
      <c r="V41" s="175"/>
      <c r="W41" s="175"/>
      <c r="X41" s="175"/>
      <c r="Y41" s="175"/>
      <c r="Z41" s="175"/>
      <c r="AA41" s="175"/>
      <c r="AB41" s="175"/>
      <c r="AC41" s="175"/>
      <c r="AD41" s="175"/>
      <c r="AE41" s="175"/>
    </row>
    <row r="42" spans="1:31" ht="15" thickBot="1">
      <c r="A42" s="1548" t="s">
        <v>127</v>
      </c>
      <c r="B42" s="1531">
        <v>2102.7583866666664</v>
      </c>
      <c r="C42" s="1532">
        <v>2039.2160856544815</v>
      </c>
      <c r="D42" s="1533">
        <v>1957.9928192720242</v>
      </c>
      <c r="E42" s="1531">
        <f t="shared" si="4"/>
        <v>-81.223266382457268</v>
      </c>
      <c r="F42" s="1533">
        <f t="shared" si="5"/>
        <v>-144.76556739464218</v>
      </c>
      <c r="G42" s="1547">
        <f t="shared" si="6"/>
        <v>-3.9830632444422309E-2</v>
      </c>
      <c r="H42" s="1529">
        <f t="shared" si="7"/>
        <v>-6.884555463556008E-2</v>
      </c>
      <c r="I42" s="1527">
        <v>1.6869755776682198E-2</v>
      </c>
      <c r="J42" s="1528">
        <v>1.480800049728693E-2</v>
      </c>
      <c r="K42" s="1529">
        <v>1.4317189192001933E-2</v>
      </c>
      <c r="L42" s="175"/>
      <c r="M42" s="175"/>
      <c r="N42" s="175"/>
      <c r="O42" s="175"/>
      <c r="P42" s="175"/>
      <c r="Q42" s="175"/>
      <c r="R42" s="175"/>
      <c r="S42" s="175"/>
      <c r="T42" s="175"/>
      <c r="U42" s="175"/>
      <c r="V42" s="175"/>
      <c r="W42" s="175"/>
      <c r="X42" s="175"/>
      <c r="Y42" s="175"/>
      <c r="Z42" s="175"/>
      <c r="AA42" s="175"/>
      <c r="AB42" s="175"/>
      <c r="AC42" s="175"/>
      <c r="AD42" s="175"/>
      <c r="AE42" s="175"/>
    </row>
    <row r="43" spans="1:31" ht="15" thickBot="1">
      <c r="A43" s="1549" t="s">
        <v>128</v>
      </c>
      <c r="B43" s="1550">
        <v>124646.64068066428</v>
      </c>
      <c r="C43" s="1551">
        <v>137710.42795602954</v>
      </c>
      <c r="D43" s="1552">
        <v>136758.18577335175</v>
      </c>
      <c r="E43" s="1550">
        <f t="shared" si="4"/>
        <v>-952.24218267778633</v>
      </c>
      <c r="F43" s="1552">
        <f t="shared" si="5"/>
        <v>12111.545092687476</v>
      </c>
      <c r="G43" s="1553">
        <f t="shared" si="6"/>
        <v>-6.9148153615631314E-3</v>
      </c>
      <c r="H43" s="1554">
        <f t="shared" si="7"/>
        <v>9.7167039773790487E-2</v>
      </c>
      <c r="I43" s="1553">
        <v>1</v>
      </c>
      <c r="J43" s="1555">
        <v>1</v>
      </c>
      <c r="K43" s="1554">
        <v>1</v>
      </c>
      <c r="L43" s="175"/>
      <c r="M43" s="175"/>
      <c r="N43" s="175"/>
      <c r="O43" s="175"/>
      <c r="P43" s="175"/>
      <c r="Q43" s="175"/>
      <c r="R43" s="175"/>
      <c r="S43" s="175"/>
      <c r="T43" s="175"/>
      <c r="U43" s="175"/>
      <c r="V43" s="175"/>
      <c r="W43" s="175"/>
      <c r="X43" s="175"/>
      <c r="Y43" s="175"/>
      <c r="Z43" s="175"/>
      <c r="AA43" s="175"/>
      <c r="AB43" s="175"/>
      <c r="AC43" s="175"/>
      <c r="AD43" s="175"/>
      <c r="AE43" s="175"/>
    </row>
    <row r="44" spans="1:31">
      <c r="A44" s="1006"/>
      <c r="B44" s="160"/>
      <c r="C44" s="160"/>
      <c r="D44" s="160"/>
      <c r="E44" s="1007"/>
      <c r="F44" s="1007"/>
      <c r="G44" s="1007"/>
      <c r="H44" s="1007"/>
      <c r="I44" s="159"/>
      <c r="J44" s="159"/>
      <c r="K44" s="159"/>
      <c r="L44" s="175"/>
      <c r="M44" s="175"/>
      <c r="N44" s="175"/>
      <c r="O44" s="175"/>
      <c r="P44" s="175"/>
      <c r="Q44" s="175"/>
      <c r="R44" s="175"/>
      <c r="S44" s="175"/>
      <c r="T44" s="175"/>
      <c r="U44" s="175"/>
      <c r="V44" s="175"/>
      <c r="W44" s="175"/>
      <c r="X44" s="175"/>
      <c r="Y44" s="175"/>
      <c r="Z44" s="175"/>
      <c r="AA44" s="175"/>
      <c r="AB44" s="175"/>
      <c r="AC44" s="175"/>
      <c r="AD44" s="175"/>
      <c r="AE44" s="175"/>
    </row>
    <row r="45" spans="1:31">
      <c r="A45" s="1008" t="s">
        <v>129</v>
      </c>
      <c r="B45" s="1009"/>
      <c r="C45" s="1009"/>
      <c r="D45" s="1009"/>
      <c r="E45" s="1009"/>
      <c r="F45" s="1009"/>
      <c r="G45" s="1009"/>
      <c r="H45" s="1009"/>
      <c r="I45" s="1009"/>
      <c r="J45" s="1009"/>
      <c r="K45" s="1009"/>
      <c r="L45" s="175"/>
      <c r="M45" s="175"/>
      <c r="N45" s="175"/>
      <c r="O45" s="175"/>
      <c r="P45" s="175"/>
      <c r="Q45" s="175"/>
      <c r="R45" s="175"/>
      <c r="S45" s="175"/>
      <c r="T45" s="175"/>
      <c r="U45" s="175"/>
      <c r="V45" s="175"/>
      <c r="W45" s="175"/>
      <c r="X45" s="175"/>
      <c r="Y45" s="175"/>
      <c r="Z45" s="175"/>
      <c r="AA45" s="175"/>
      <c r="AB45" s="175"/>
      <c r="AC45" s="175"/>
      <c r="AD45" s="175"/>
      <c r="AE45" s="175"/>
    </row>
    <row r="46" spans="1:31">
      <c r="A46" s="1008" t="s">
        <v>130</v>
      </c>
      <c r="B46" s="1009"/>
      <c r="C46" s="1009"/>
      <c r="D46" s="1009"/>
      <c r="E46" s="1009"/>
      <c r="F46" s="1009"/>
      <c r="G46" s="1009"/>
      <c r="H46" s="1009"/>
      <c r="I46" s="1009"/>
      <c r="J46" s="1009"/>
      <c r="K46" s="1009"/>
      <c r="L46" s="175"/>
      <c r="M46" s="175"/>
      <c r="N46" s="175"/>
      <c r="O46" s="175"/>
      <c r="P46" s="175"/>
      <c r="Q46" s="175"/>
      <c r="R46" s="175"/>
      <c r="S46" s="175"/>
      <c r="T46" s="175"/>
      <c r="U46" s="175"/>
      <c r="V46" s="175"/>
      <c r="W46" s="175"/>
      <c r="X46" s="175"/>
      <c r="Y46" s="175"/>
      <c r="Z46" s="175"/>
      <c r="AA46" s="175"/>
      <c r="AB46" s="175"/>
      <c r="AC46" s="175"/>
      <c r="AD46" s="175"/>
      <c r="AE46" s="175"/>
    </row>
    <row r="47" spans="1:31">
      <c r="A47" s="1010" t="s">
        <v>135</v>
      </c>
      <c r="B47" s="1009"/>
      <c r="C47" s="1009"/>
      <c r="D47" s="1009"/>
      <c r="E47" s="1009"/>
      <c r="F47" s="1009"/>
      <c r="G47" s="1009"/>
      <c r="H47" s="1009"/>
      <c r="I47" s="1009"/>
      <c r="J47" s="1009"/>
      <c r="K47" s="1009"/>
      <c r="L47" s="175"/>
      <c r="M47" s="175"/>
      <c r="N47" s="175"/>
      <c r="O47" s="175"/>
      <c r="P47" s="175"/>
      <c r="Q47" s="175"/>
      <c r="R47" s="175"/>
      <c r="S47" s="175"/>
      <c r="T47" s="175"/>
      <c r="U47" s="175"/>
      <c r="V47" s="175"/>
      <c r="W47" s="175"/>
      <c r="X47" s="175"/>
      <c r="Y47" s="175"/>
      <c r="Z47" s="175"/>
      <c r="AA47" s="175"/>
      <c r="AB47" s="175"/>
      <c r="AC47" s="175"/>
      <c r="AD47" s="175"/>
      <c r="AE47" s="175"/>
    </row>
    <row r="48" spans="1:31">
      <c r="A48" s="1010" t="s">
        <v>136</v>
      </c>
      <c r="B48" s="1009"/>
      <c r="C48" s="1009"/>
      <c r="D48" s="1009"/>
      <c r="E48" s="1009"/>
      <c r="F48" s="1009"/>
      <c r="G48" s="1009"/>
      <c r="H48" s="1009"/>
      <c r="I48" s="1009"/>
      <c r="J48" s="1009"/>
      <c r="K48" s="1009"/>
      <c r="L48" s="175"/>
      <c r="M48" s="175"/>
      <c r="N48" s="175"/>
      <c r="O48" s="175"/>
      <c r="P48" s="175"/>
      <c r="Q48" s="175"/>
      <c r="R48" s="175"/>
      <c r="S48" s="175"/>
      <c r="T48" s="175"/>
      <c r="U48" s="175"/>
      <c r="V48" s="175"/>
      <c r="W48" s="175"/>
      <c r="X48" s="175"/>
      <c r="Y48" s="175"/>
      <c r="Z48" s="175"/>
      <c r="AA48" s="175"/>
      <c r="AB48" s="175"/>
      <c r="AC48" s="175"/>
      <c r="AD48" s="175"/>
      <c r="AE48" s="175"/>
    </row>
    <row r="49" spans="1:31" s="11" customFormat="1">
      <c r="A49" s="1011" t="s">
        <v>132</v>
      </c>
      <c r="D49" s="1012"/>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row>
    <row r="50" spans="1:31" s="11" customFormat="1">
      <c r="A50" s="1011" t="s">
        <v>133</v>
      </c>
      <c r="D50" s="1013"/>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row>
    <row r="51" spans="1:31" ht="15" thickBot="1">
      <c r="A51" s="175"/>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row>
    <row r="52" spans="1:31" ht="15" customHeight="1">
      <c r="A52" s="2348" t="s">
        <v>112</v>
      </c>
      <c r="B52" s="2367" t="s">
        <v>137</v>
      </c>
      <c r="C52" s="2368"/>
      <c r="D52" s="2368"/>
      <c r="E52" s="2368"/>
      <c r="F52" s="2368"/>
      <c r="G52" s="2369"/>
      <c r="H52" s="2350" t="s">
        <v>40</v>
      </c>
      <c r="I52" s="2351"/>
      <c r="J52" s="2350" t="s">
        <v>138</v>
      </c>
      <c r="K52" s="2351"/>
      <c r="L52" s="2367" t="s">
        <v>139</v>
      </c>
      <c r="M52" s="2368"/>
      <c r="N52" s="2369"/>
      <c r="O52" s="2350" t="s">
        <v>40</v>
      </c>
      <c r="P52" s="2351"/>
      <c r="Q52" s="2354" t="s">
        <v>140</v>
      </c>
      <c r="R52" s="2355"/>
      <c r="S52" s="175"/>
      <c r="T52" s="175"/>
      <c r="U52" s="175"/>
      <c r="V52" s="175"/>
      <c r="W52" s="175"/>
      <c r="X52" s="175"/>
      <c r="Y52" s="175"/>
      <c r="Z52" s="175"/>
      <c r="AA52" s="175"/>
      <c r="AB52" s="175"/>
      <c r="AC52" s="175"/>
      <c r="AD52" s="175"/>
      <c r="AE52" s="175"/>
    </row>
    <row r="53" spans="1:31" ht="16">
      <c r="A53" s="2349"/>
      <c r="B53" s="1014" t="s">
        <v>141</v>
      </c>
      <c r="C53" s="1014"/>
      <c r="D53" s="1014"/>
      <c r="E53" s="1014" t="s">
        <v>142</v>
      </c>
      <c r="F53" s="1014"/>
      <c r="G53" s="1014"/>
      <c r="H53" s="2352"/>
      <c r="I53" s="2353"/>
      <c r="J53" s="2352"/>
      <c r="K53" s="2353"/>
      <c r="L53" s="2356" t="s">
        <v>141</v>
      </c>
      <c r="M53" s="2357"/>
      <c r="N53" s="2358"/>
      <c r="O53" s="2352"/>
      <c r="P53" s="2353"/>
      <c r="Q53" s="2359" t="s">
        <v>335</v>
      </c>
      <c r="R53" s="2360"/>
      <c r="S53" s="175"/>
      <c r="T53" s="175"/>
      <c r="U53" s="175"/>
      <c r="V53" s="175"/>
      <c r="W53" s="175"/>
      <c r="X53" s="175"/>
      <c r="Y53" s="175"/>
      <c r="Z53" s="175"/>
      <c r="AA53" s="175"/>
      <c r="AB53" s="175"/>
      <c r="AC53" s="175"/>
      <c r="AD53" s="175"/>
      <c r="AE53" s="175"/>
    </row>
    <row r="54" spans="1:31" ht="15" thickBot="1">
      <c r="A54" s="1514" t="s">
        <v>43</v>
      </c>
      <c r="B54" s="1015" t="s">
        <v>679</v>
      </c>
      <c r="C54" s="1016" t="s">
        <v>335</v>
      </c>
      <c r="D54" s="1016" t="s">
        <v>680</v>
      </c>
      <c r="E54" s="1017"/>
      <c r="F54" s="1017" t="s">
        <v>679</v>
      </c>
      <c r="G54" s="1017" t="s">
        <v>335</v>
      </c>
      <c r="H54" s="746" t="s">
        <v>680</v>
      </c>
      <c r="I54" s="747" t="s">
        <v>44</v>
      </c>
      <c r="J54" s="746" t="s">
        <v>45</v>
      </c>
      <c r="K54" s="747" t="s">
        <v>44</v>
      </c>
      <c r="L54" s="1017" t="s">
        <v>45</v>
      </c>
      <c r="M54" s="1017" t="s">
        <v>679</v>
      </c>
      <c r="N54" s="1017" t="s">
        <v>335</v>
      </c>
      <c r="O54" s="746" t="s">
        <v>680</v>
      </c>
      <c r="P54" s="747" t="s">
        <v>44</v>
      </c>
      <c r="Q54" s="748" t="s">
        <v>45</v>
      </c>
      <c r="R54" s="749" t="s">
        <v>143</v>
      </c>
      <c r="S54" s="175" t="s">
        <v>144</v>
      </c>
      <c r="T54" s="175"/>
      <c r="U54" s="175"/>
      <c r="V54" s="175"/>
      <c r="W54" s="175"/>
      <c r="X54" s="175"/>
      <c r="Y54" s="175"/>
      <c r="Z54" s="175"/>
      <c r="AA54" s="175"/>
      <c r="AB54" s="175"/>
      <c r="AC54" s="175"/>
      <c r="AD54" s="175"/>
      <c r="AE54" s="175"/>
    </row>
    <row r="55" spans="1:31">
      <c r="A55" s="1018" t="s">
        <v>115</v>
      </c>
      <c r="B55" s="1024">
        <v>85289.808067004327</v>
      </c>
      <c r="C55" s="1025">
        <v>85105.925216620672</v>
      </c>
      <c r="D55" s="1025">
        <v>82116.665771321335</v>
      </c>
      <c r="E55" s="1026">
        <v>67220.690584396667</v>
      </c>
      <c r="F55" s="1026">
        <v>74059.216084880012</v>
      </c>
      <c r="G55" s="1027">
        <v>75484.844578624019</v>
      </c>
      <c r="H55" s="1028">
        <f>+D55/C55-1</f>
        <v>-3.5123987403823609E-2</v>
      </c>
      <c r="I55" s="1029">
        <f>+D55/B55-1</f>
        <v>-3.7204237734831613E-2</v>
      </c>
      <c r="J55" s="1030">
        <f>+G55/F55-1</f>
        <v>1.9249845854566905E-2</v>
      </c>
      <c r="K55" s="1031">
        <f>+G55/E55-1</f>
        <v>0.12294062917802928</v>
      </c>
      <c r="L55" s="1032">
        <v>8512.6848931008408</v>
      </c>
      <c r="M55" s="1033">
        <v>9489.6449242455419</v>
      </c>
      <c r="N55" s="1034">
        <v>9614.6377412330094</v>
      </c>
      <c r="O55" s="1035">
        <f>+N55/M55-1</f>
        <v>1.3171495665566635E-2</v>
      </c>
      <c r="P55" s="1029">
        <f>+N55/L55-1</f>
        <v>0.12944833057608562</v>
      </c>
      <c r="Q55" s="1036">
        <v>0.6935259368240112</v>
      </c>
      <c r="R55" s="1037">
        <v>0.3064740631759888</v>
      </c>
      <c r="S55" s="175"/>
      <c r="T55" s="175"/>
      <c r="U55" s="175"/>
      <c r="V55" s="175"/>
      <c r="W55" s="175"/>
      <c r="X55" s="175"/>
      <c r="Y55" s="175"/>
      <c r="Z55" s="175"/>
      <c r="AA55" s="175"/>
      <c r="AB55" s="175"/>
      <c r="AC55" s="175"/>
      <c r="AD55" s="175"/>
      <c r="AE55" s="175"/>
    </row>
    <row r="56" spans="1:31">
      <c r="A56" s="1019" t="s">
        <v>116</v>
      </c>
      <c r="B56" s="1038">
        <v>29123.663163522997</v>
      </c>
      <c r="C56" s="1039">
        <v>28351.100218667667</v>
      </c>
      <c r="D56" s="1039">
        <v>25983.603374504</v>
      </c>
      <c r="E56" s="1039">
        <v>24897.604062953335</v>
      </c>
      <c r="F56" s="1039">
        <v>26510.520458028001</v>
      </c>
      <c r="G56" s="1040">
        <v>26475.411569547668</v>
      </c>
      <c r="H56" s="1041">
        <f t="shared" ref="H56:H65" si="8">+D56/C56-1</f>
        <v>-8.3506348110074291E-2</v>
      </c>
      <c r="I56" s="1042">
        <f t="shared" ref="I56:I65" si="9">+D56/B56-1</f>
        <v>-0.10781816048991666</v>
      </c>
      <c r="J56" s="1043">
        <f t="shared" ref="J56:J65" si="10">+G56/F56-1</f>
        <v>-1.3243379561679314E-3</v>
      </c>
      <c r="K56" s="1042">
        <f t="shared" ref="K56:K65" si="11">+G56/E56-1</f>
        <v>6.3371861107794247E-2</v>
      </c>
      <c r="L56" s="1038">
        <v>6765.7707891163336</v>
      </c>
      <c r="M56" s="1039">
        <v>7504.6914902866665</v>
      </c>
      <c r="N56" s="1040">
        <v>7661.5341634203332</v>
      </c>
      <c r="O56" s="1030">
        <f t="shared" ref="O56:O69" si="12">+N56/M56-1</f>
        <v>2.0899283246575528E-2</v>
      </c>
      <c r="P56" s="1031">
        <f t="shared" ref="P56:P69" si="13">+N56/L56-1</f>
        <v>0.13239635249614978</v>
      </c>
      <c r="Q56" s="1030">
        <v>0.48777091531052036</v>
      </c>
      <c r="R56" s="1031">
        <v>0.5122290846894797</v>
      </c>
      <c r="S56" s="175"/>
      <c r="T56" s="175"/>
      <c r="U56" s="175"/>
      <c r="V56" s="175"/>
      <c r="W56" s="175"/>
      <c r="X56" s="175"/>
      <c r="Y56" s="175"/>
      <c r="Z56" s="175"/>
      <c r="AA56" s="175"/>
      <c r="AB56" s="175"/>
      <c r="AC56" s="175"/>
      <c r="AD56" s="175"/>
      <c r="AE56" s="175"/>
    </row>
    <row r="57" spans="1:31">
      <c r="A57" s="1020" t="s">
        <v>117</v>
      </c>
      <c r="B57" s="1044">
        <v>15503.126279647999</v>
      </c>
      <c r="C57" s="1045">
        <v>16044.462342955332</v>
      </c>
      <c r="D57" s="1045">
        <v>15064.549849546665</v>
      </c>
      <c r="E57" s="1045">
        <v>14651.648467266665</v>
      </c>
      <c r="F57" s="1045">
        <v>16028.498002682003</v>
      </c>
      <c r="G57" s="1046">
        <v>15827.337685532</v>
      </c>
      <c r="H57" s="1047">
        <f t="shared" si="8"/>
        <v>-6.1074810265544288E-2</v>
      </c>
      <c r="I57" s="1048">
        <f t="shared" si="9"/>
        <v>-2.8289547681559002E-2</v>
      </c>
      <c r="J57" s="1049">
        <f t="shared" si="10"/>
        <v>-1.2550166404634022E-2</v>
      </c>
      <c r="K57" s="1050">
        <f t="shared" si="11"/>
        <v>8.0242794583281762E-2</v>
      </c>
      <c r="L57" s="1044">
        <v>4128.8940158160003</v>
      </c>
      <c r="M57" s="1045">
        <v>4524.9172635640007</v>
      </c>
      <c r="N57" s="1046">
        <v>4638.5379336140013</v>
      </c>
      <c r="O57" s="1051">
        <f t="shared" si="12"/>
        <v>2.5109999461185417E-2</v>
      </c>
      <c r="P57" s="1052">
        <f t="shared" si="13"/>
        <v>0.12343351896313548</v>
      </c>
      <c r="Q57" s="1053">
        <v>0.4707066908549063</v>
      </c>
      <c r="R57" s="1054">
        <v>0.52929330914509376</v>
      </c>
      <c r="S57" s="175"/>
      <c r="T57" s="175"/>
      <c r="U57" s="175"/>
      <c r="V57" s="175"/>
      <c r="W57" s="175"/>
      <c r="X57" s="175"/>
      <c r="Y57" s="175"/>
      <c r="Z57" s="175"/>
      <c r="AA57" s="175"/>
      <c r="AB57" s="175"/>
      <c r="AC57" s="175"/>
      <c r="AD57" s="175"/>
      <c r="AE57" s="175"/>
    </row>
    <row r="58" spans="1:31">
      <c r="A58" s="1020" t="s">
        <v>145</v>
      </c>
      <c r="B58" s="1044">
        <v>13620.536883874998</v>
      </c>
      <c r="C58" s="1045">
        <v>12306.637875712338</v>
      </c>
      <c r="D58" s="1045">
        <v>10919.053524957335</v>
      </c>
      <c r="E58" s="1045">
        <v>10245.955595686666</v>
      </c>
      <c r="F58" s="1045">
        <v>10482.022455345999</v>
      </c>
      <c r="G58" s="1045">
        <v>10648.07388401567</v>
      </c>
      <c r="H58" s="1049">
        <f t="shared" si="8"/>
        <v>-0.11275088816040157</v>
      </c>
      <c r="I58" s="1055">
        <f t="shared" si="9"/>
        <v>-0.19833897752708118</v>
      </c>
      <c r="J58" s="1056">
        <f t="shared" si="10"/>
        <v>1.5841544833266497E-2</v>
      </c>
      <c r="K58" s="1057">
        <f t="shared" si="11"/>
        <v>3.9246538263184361E-2</v>
      </c>
      <c r="L58" s="1044">
        <v>2636.8767733003338</v>
      </c>
      <c r="M58" s="1045">
        <v>2979.7742267226672</v>
      </c>
      <c r="N58" s="1046">
        <v>3022.9962298063342</v>
      </c>
      <c r="O58" s="1058">
        <f t="shared" si="12"/>
        <v>1.4505126830097081E-2</v>
      </c>
      <c r="P58" s="1059">
        <f t="shared" si="13"/>
        <v>0.14643060321045298</v>
      </c>
      <c r="Q58" s="1058">
        <v>0.51196992073337355</v>
      </c>
      <c r="R58" s="1054">
        <v>0.48803007926662645</v>
      </c>
      <c r="S58" s="175"/>
      <c r="T58" s="175"/>
      <c r="U58" s="175"/>
      <c r="V58" s="175"/>
      <c r="W58" s="175"/>
      <c r="X58" s="175"/>
      <c r="Y58" s="175"/>
      <c r="Z58" s="175"/>
      <c r="AA58" s="175"/>
      <c r="AB58" s="175"/>
      <c r="AC58" s="175"/>
      <c r="AD58" s="175"/>
      <c r="AE58" s="175"/>
    </row>
    <row r="59" spans="1:31">
      <c r="A59" s="1019" t="s">
        <v>119</v>
      </c>
      <c r="B59" s="1038">
        <v>56166.144903481327</v>
      </c>
      <c r="C59" s="1039">
        <v>56754.824997953001</v>
      </c>
      <c r="D59" s="1039">
        <v>56133.062396817339</v>
      </c>
      <c r="E59" s="1039">
        <v>42323.086521443336</v>
      </c>
      <c r="F59" s="1039">
        <v>47548.695626852008</v>
      </c>
      <c r="G59" s="1039">
        <v>49009.43300907634</v>
      </c>
      <c r="H59" s="1043">
        <f t="shared" si="8"/>
        <v>-1.0955237746889113E-2</v>
      </c>
      <c r="I59" s="1042">
        <f t="shared" si="9"/>
        <v>-5.8901152501811271E-4</v>
      </c>
      <c r="J59" s="1043">
        <f t="shared" si="10"/>
        <v>3.0720871791894533E-2</v>
      </c>
      <c r="K59" s="1042">
        <f t="shared" si="11"/>
        <v>0.15798343261768766</v>
      </c>
      <c r="L59" s="1038">
        <v>1746.9141039845065</v>
      </c>
      <c r="M59" s="1039">
        <v>1984.9534339588756</v>
      </c>
      <c r="N59" s="1040">
        <v>1953.1035778126745</v>
      </c>
      <c r="O59" s="1030">
        <f t="shared" si="12"/>
        <v>-1.6045643994115455E-2</v>
      </c>
      <c r="P59" s="1031">
        <f t="shared" si="13"/>
        <v>0.11803068814767359</v>
      </c>
      <c r="Q59" s="1030">
        <v>0.87878907000947648</v>
      </c>
      <c r="R59" s="1031">
        <v>0.12121092999052352</v>
      </c>
      <c r="S59" s="175"/>
      <c r="T59" s="175"/>
      <c r="U59" s="175"/>
      <c r="V59" s="175"/>
      <c r="W59" s="175"/>
      <c r="X59" s="175"/>
      <c r="Y59" s="175"/>
      <c r="Z59" s="175"/>
      <c r="AA59" s="175"/>
      <c r="AB59" s="175"/>
      <c r="AC59" s="175"/>
      <c r="AD59" s="175"/>
      <c r="AE59" s="175"/>
    </row>
    <row r="60" spans="1:31">
      <c r="A60" s="1020" t="s">
        <v>120</v>
      </c>
      <c r="B60" s="1044">
        <v>7061.168453675934</v>
      </c>
      <c r="C60" s="1045">
        <v>5529.9741869750005</v>
      </c>
      <c r="D60" s="1045">
        <v>4970.3023784246006</v>
      </c>
      <c r="E60" s="1045">
        <v>2597.315576447028</v>
      </c>
      <c r="F60" s="1045">
        <v>2594.4813713209055</v>
      </c>
      <c r="G60" s="1045">
        <v>2697.8601142567591</v>
      </c>
      <c r="H60" s="1060">
        <f t="shared" si="8"/>
        <v>-0.10120694774102568</v>
      </c>
      <c r="I60" s="1061">
        <f t="shared" si="9"/>
        <v>-0.29610766107171127</v>
      </c>
      <c r="J60" s="1060">
        <f t="shared" si="10"/>
        <v>3.9845629295546248E-2</v>
      </c>
      <c r="K60" s="1062">
        <f t="shared" si="11"/>
        <v>3.8710943992131375E-2</v>
      </c>
      <c r="L60" s="1044">
        <v>649.85294827979999</v>
      </c>
      <c r="M60" s="1045">
        <v>785.97116221173326</v>
      </c>
      <c r="N60" s="1046">
        <v>765.52151286293349</v>
      </c>
      <c r="O60" s="1058">
        <f t="shared" si="12"/>
        <v>-2.6018320177618404E-2</v>
      </c>
      <c r="P60" s="1063">
        <f t="shared" si="13"/>
        <v>0.17799190553696054</v>
      </c>
      <c r="Q60" s="1058">
        <v>0.6366555432768245</v>
      </c>
      <c r="R60" s="1054">
        <v>0.3633444567231755</v>
      </c>
      <c r="S60" s="175"/>
      <c r="T60" s="175"/>
      <c r="U60" s="175"/>
      <c r="V60" s="175"/>
      <c r="W60" s="175"/>
      <c r="X60" s="175"/>
      <c r="Y60" s="175"/>
      <c r="Z60" s="175"/>
      <c r="AA60" s="175"/>
      <c r="AB60" s="175"/>
      <c r="AC60" s="175"/>
      <c r="AD60" s="175"/>
      <c r="AE60" s="175"/>
    </row>
    <row r="61" spans="1:31">
      <c r="A61" s="1020" t="s">
        <v>121</v>
      </c>
      <c r="B61" s="1044">
        <v>19239.560355223668</v>
      </c>
      <c r="C61" s="1045">
        <v>17779.192716729664</v>
      </c>
      <c r="D61" s="1045">
        <v>16830.178672533668</v>
      </c>
      <c r="E61" s="1045">
        <v>11397.709150125638</v>
      </c>
      <c r="F61" s="1045">
        <v>12475.656271027759</v>
      </c>
      <c r="G61" s="1046">
        <v>12865.914800571236</v>
      </c>
      <c r="H61" s="1055">
        <f t="shared" si="8"/>
        <v>-5.3377791630719207E-2</v>
      </c>
      <c r="I61" s="1061">
        <f t="shared" si="9"/>
        <v>-0.12523059977489748</v>
      </c>
      <c r="J61" s="1064">
        <f t="shared" si="10"/>
        <v>3.1281603233152211E-2</v>
      </c>
      <c r="K61" s="1065">
        <f t="shared" si="11"/>
        <v>0.1288158551079901</v>
      </c>
      <c r="L61" s="1044">
        <v>42.147053124504474</v>
      </c>
      <c r="M61" s="1045">
        <v>43.12119963554229</v>
      </c>
      <c r="N61" s="1046">
        <v>43.5840114510085</v>
      </c>
      <c r="O61" s="1058">
        <f t="shared" si="12"/>
        <v>1.0732814007445635E-2</v>
      </c>
      <c r="P61" s="1054">
        <f t="shared" si="13"/>
        <v>3.4093921638107982E-2</v>
      </c>
      <c r="Q61" s="1058">
        <v>0.99023491657735463</v>
      </c>
      <c r="R61" s="295">
        <v>9.7650834226453709E-3</v>
      </c>
      <c r="S61" s="175"/>
      <c r="T61" s="175"/>
      <c r="U61" s="175"/>
      <c r="V61" s="175"/>
      <c r="W61" s="175"/>
      <c r="X61" s="175"/>
      <c r="Y61" s="175"/>
      <c r="Z61" s="175"/>
      <c r="AA61" s="175"/>
      <c r="AB61" s="175"/>
      <c r="AC61" s="175"/>
      <c r="AD61" s="175"/>
      <c r="AE61" s="175"/>
    </row>
    <row r="62" spans="1:31">
      <c r="A62" s="1020" t="s">
        <v>122</v>
      </c>
      <c r="B62" s="1044">
        <v>16919.399699982401</v>
      </c>
      <c r="C62" s="1045">
        <v>18005.270268490334</v>
      </c>
      <c r="D62" s="1045">
        <v>18263.529044274401</v>
      </c>
      <c r="E62" s="1045">
        <v>16390.91078211067</v>
      </c>
      <c r="F62" s="1045">
        <v>17681.821667885666</v>
      </c>
      <c r="G62" s="1046">
        <v>18005.270268490334</v>
      </c>
      <c r="H62" s="1055">
        <f t="shared" si="8"/>
        <v>1.4343510090821798E-2</v>
      </c>
      <c r="I62" s="1065">
        <f t="shared" si="9"/>
        <v>7.9443087114573929E-2</v>
      </c>
      <c r="J62" s="1064">
        <f t="shared" si="10"/>
        <v>1.8292719306864491E-2</v>
      </c>
      <c r="K62" s="1050">
        <f t="shared" si="11"/>
        <v>9.8491139866468291E-2</v>
      </c>
      <c r="L62" s="1044">
        <v>507.33399978986671</v>
      </c>
      <c r="M62" s="1045">
        <v>532.19985507926674</v>
      </c>
      <c r="N62" s="1046">
        <v>530.3299800350668</v>
      </c>
      <c r="O62" s="1058">
        <f t="shared" si="12"/>
        <v>-3.5134828135596763E-3</v>
      </c>
      <c r="P62" s="1054">
        <f t="shared" si="13"/>
        <v>4.5327102568968103E-2</v>
      </c>
      <c r="Q62" s="1058">
        <v>0.89700621136544301</v>
      </c>
      <c r="R62" s="1054">
        <v>0.10299378863455699</v>
      </c>
      <c r="S62" s="175"/>
      <c r="T62" s="175"/>
      <c r="U62" s="175"/>
      <c r="V62" s="175"/>
      <c r="W62" s="175"/>
      <c r="X62" s="175"/>
      <c r="Y62" s="175"/>
      <c r="Z62" s="175"/>
      <c r="AA62" s="175"/>
      <c r="AB62" s="175"/>
      <c r="AC62" s="175"/>
      <c r="AD62" s="175"/>
      <c r="AE62" s="175"/>
    </row>
    <row r="63" spans="1:31">
      <c r="A63" s="1020" t="s">
        <v>123</v>
      </c>
      <c r="B63" s="1044">
        <v>9616.6345977033361</v>
      </c>
      <c r="C63" s="1045">
        <v>11191.772717635</v>
      </c>
      <c r="D63" s="1045">
        <v>11514.481750251669</v>
      </c>
      <c r="E63" s="1045">
        <v>8898.2393631433315</v>
      </c>
      <c r="F63" s="1045">
        <v>10851.006738962</v>
      </c>
      <c r="G63" s="1046">
        <v>11191.772717635</v>
      </c>
      <c r="H63" s="1048">
        <f t="shared" si="8"/>
        <v>2.8834487686492549E-2</v>
      </c>
      <c r="I63" s="1065">
        <f t="shared" si="9"/>
        <v>0.19735044866959806</v>
      </c>
      <c r="J63" s="1064">
        <f t="shared" si="10"/>
        <v>3.1404088751455062E-2</v>
      </c>
      <c r="K63" s="1050">
        <f t="shared" si="11"/>
        <v>0.25775136640980079</v>
      </c>
      <c r="L63" s="1044">
        <v>360.92066665400006</v>
      </c>
      <c r="M63" s="1045">
        <v>397.87232055933322</v>
      </c>
      <c r="N63" s="1046">
        <v>386.268078667</v>
      </c>
      <c r="O63" s="1058">
        <f t="shared" si="12"/>
        <v>-2.9165743110804665E-2</v>
      </c>
      <c r="P63" s="1054">
        <f t="shared" si="13"/>
        <v>7.0229871422961443E-2</v>
      </c>
      <c r="Q63" s="1058">
        <v>0.87861881137910358</v>
      </c>
      <c r="R63" s="1054">
        <v>0.12138118862089642</v>
      </c>
      <c r="S63" s="175"/>
      <c r="T63" s="175"/>
      <c r="U63" s="175"/>
      <c r="V63" s="175"/>
      <c r="W63" s="175"/>
      <c r="X63" s="175"/>
      <c r="Y63" s="175"/>
      <c r="Z63" s="175"/>
      <c r="AA63" s="175"/>
      <c r="AB63" s="175"/>
      <c r="AC63" s="175"/>
      <c r="AD63" s="175"/>
      <c r="AE63" s="175"/>
    </row>
    <row r="64" spans="1:31">
      <c r="A64" s="1020" t="s">
        <v>124</v>
      </c>
      <c r="B64" s="1044">
        <v>3329.3817968959975</v>
      </c>
      <c r="C64" s="1045">
        <v>4248.6151081230009</v>
      </c>
      <c r="D64" s="1045">
        <v>4554.5705513330004</v>
      </c>
      <c r="E64" s="1045">
        <v>3038.9116496166666</v>
      </c>
      <c r="F64" s="1045">
        <v>3945.7295776556657</v>
      </c>
      <c r="G64" s="1046">
        <v>4248.6151081230009</v>
      </c>
      <c r="H64" s="1066">
        <f t="shared" si="8"/>
        <v>7.2012981977359614E-2</v>
      </c>
      <c r="I64" s="1065">
        <f t="shared" si="9"/>
        <v>0.36799286749848092</v>
      </c>
      <c r="J64" s="1051">
        <f t="shared" si="10"/>
        <v>7.6762870973862585E-2</v>
      </c>
      <c r="K64" s="1065">
        <f t="shared" si="11"/>
        <v>0.39807128274325732</v>
      </c>
      <c r="L64" s="1044">
        <v>186.6594361363334</v>
      </c>
      <c r="M64" s="1045">
        <v>225.78889647300005</v>
      </c>
      <c r="N64" s="1046">
        <v>227.39999479666662</v>
      </c>
      <c r="O64" s="1058">
        <f t="shared" si="12"/>
        <v>7.1354187421666104E-3</v>
      </c>
      <c r="P64" s="1054">
        <f t="shared" si="13"/>
        <v>0.21826144717686224</v>
      </c>
      <c r="Q64" s="1058">
        <v>0.82825079019372738</v>
      </c>
      <c r="R64" s="1054">
        <v>0.17174920980627262</v>
      </c>
      <c r="S64" s="175"/>
      <c r="T64" s="175"/>
      <c r="U64" s="175"/>
      <c r="V64" s="175"/>
      <c r="W64" s="175"/>
      <c r="X64" s="175"/>
      <c r="Y64" s="175"/>
      <c r="Z64" s="175"/>
      <c r="AA64" s="175"/>
      <c r="AB64" s="175"/>
      <c r="AC64" s="175"/>
      <c r="AD64" s="175"/>
      <c r="AE64" s="175"/>
    </row>
    <row r="65" spans="1:31">
      <c r="A65" s="1021" t="s">
        <v>29</v>
      </c>
      <c r="B65" s="1038">
        <v>13108.962053999998</v>
      </c>
      <c r="C65" s="1039">
        <v>13784.089741333335</v>
      </c>
      <c r="D65" s="1039">
        <v>13618.707200333332</v>
      </c>
      <c r="E65" s="1039">
        <v>10519.210562669252</v>
      </c>
      <c r="F65" s="1039">
        <v>12308.599261318888</v>
      </c>
      <c r="G65" s="1040">
        <v>12644.11425663069</v>
      </c>
      <c r="H65" s="1067">
        <f t="shared" si="8"/>
        <v>-1.1998074889492449E-2</v>
      </c>
      <c r="I65" s="1042">
        <f t="shared" si="9"/>
        <v>3.8885240817200684E-2</v>
      </c>
      <c r="J65" s="1068">
        <f t="shared" si="10"/>
        <v>2.7258584684464848E-2</v>
      </c>
      <c r="K65" s="1069">
        <f t="shared" si="11"/>
        <v>0.20200220171486349</v>
      </c>
      <c r="L65" s="1038">
        <v>125.70243183333334</v>
      </c>
      <c r="M65" s="1039">
        <v>122.90652110000001</v>
      </c>
      <c r="N65" s="1040">
        <v>125.93817146666667</v>
      </c>
      <c r="O65" s="1030">
        <f t="shared" si="12"/>
        <v>2.4666310131746583E-2</v>
      </c>
      <c r="P65" s="1031">
        <f t="shared" si="13"/>
        <v>1.8753784624143677E-3</v>
      </c>
      <c r="Q65" s="1030">
        <v>0.96653639195540375</v>
      </c>
      <c r="R65" s="1031">
        <v>3.3463608044596249E-2</v>
      </c>
      <c r="S65" s="175"/>
      <c r="T65" s="175"/>
      <c r="U65" s="175"/>
      <c r="V65" s="175"/>
      <c r="W65" s="175"/>
      <c r="X65" s="175"/>
      <c r="Y65" s="175"/>
      <c r="Z65" s="175"/>
      <c r="AA65" s="175"/>
      <c r="AB65" s="175"/>
      <c r="AC65" s="175"/>
      <c r="AD65" s="175"/>
      <c r="AE65" s="175"/>
    </row>
    <row r="66" spans="1:31">
      <c r="A66" s="1021" t="s">
        <v>125</v>
      </c>
      <c r="B66" s="1070">
        <v>0</v>
      </c>
      <c r="C66" s="1071">
        <v>0</v>
      </c>
      <c r="D66" s="1071">
        <v>0</v>
      </c>
      <c r="E66" s="1072">
        <v>0</v>
      </c>
      <c r="F66" s="1072">
        <v>0</v>
      </c>
      <c r="G66" s="1073">
        <v>0</v>
      </c>
      <c r="H66" s="1067" t="s">
        <v>34</v>
      </c>
      <c r="I66" s="1067" t="s">
        <v>34</v>
      </c>
      <c r="J66" s="1043" t="s">
        <v>34</v>
      </c>
      <c r="K66" s="1042" t="s">
        <v>34</v>
      </c>
      <c r="L66" s="1038">
        <v>286.30045001112057</v>
      </c>
      <c r="M66" s="1039">
        <v>302.50164140773597</v>
      </c>
      <c r="N66" s="1040">
        <v>328.62418045816304</v>
      </c>
      <c r="O66" s="1074">
        <f t="shared" si="12"/>
        <v>8.6355032418541589E-2</v>
      </c>
      <c r="P66" s="1031">
        <f t="shared" si="13"/>
        <v>0.14782977269298225</v>
      </c>
      <c r="Q66" s="1070">
        <v>0</v>
      </c>
      <c r="R66" s="1031">
        <v>1</v>
      </c>
      <c r="S66" s="175"/>
      <c r="T66" s="175"/>
      <c r="U66" s="175"/>
      <c r="V66" s="175"/>
      <c r="W66" s="175"/>
      <c r="X66" s="175"/>
      <c r="Y66" s="175"/>
      <c r="Z66" s="175"/>
      <c r="AA66" s="175"/>
      <c r="AB66" s="175"/>
      <c r="AC66" s="175"/>
      <c r="AD66" s="175"/>
      <c r="AE66" s="175"/>
    </row>
    <row r="67" spans="1:31">
      <c r="A67" s="1021" t="s">
        <v>126</v>
      </c>
      <c r="B67" s="1070">
        <v>0</v>
      </c>
      <c r="C67" s="1071">
        <v>0</v>
      </c>
      <c r="D67" s="1071">
        <v>0</v>
      </c>
      <c r="E67" s="1072">
        <v>0</v>
      </c>
      <c r="F67" s="1072">
        <v>0</v>
      </c>
      <c r="G67" s="1073">
        <v>0</v>
      </c>
      <c r="H67" s="1075" t="s">
        <v>34</v>
      </c>
      <c r="I67" s="1075" t="s">
        <v>34</v>
      </c>
      <c r="J67" s="1030" t="s">
        <v>34</v>
      </c>
      <c r="K67" s="1031" t="s">
        <v>34</v>
      </c>
      <c r="L67" s="1038">
        <v>2284.3359312066664</v>
      </c>
      <c r="M67" s="1039">
        <v>2325.5159341466665</v>
      </c>
      <c r="N67" s="1040">
        <v>2352.4477564107665</v>
      </c>
      <c r="O67" s="1074">
        <f t="shared" si="12"/>
        <v>1.1581009559490596E-2</v>
      </c>
      <c r="P67" s="1031">
        <f t="shared" si="13"/>
        <v>2.981690401731818E-2</v>
      </c>
      <c r="Q67" s="1070">
        <v>0</v>
      </c>
      <c r="R67" s="1031">
        <v>1</v>
      </c>
      <c r="S67" s="175"/>
      <c r="T67" s="175"/>
      <c r="U67" s="175"/>
      <c r="V67" s="175"/>
      <c r="W67" s="175"/>
      <c r="X67" s="175"/>
      <c r="Y67" s="175"/>
      <c r="Z67" s="175"/>
      <c r="AA67" s="175"/>
      <c r="AB67" s="175"/>
      <c r="AC67" s="175"/>
      <c r="AD67" s="175"/>
      <c r="AE67" s="175"/>
    </row>
    <row r="68" spans="1:31" ht="15" thickBot="1">
      <c r="A68" s="1022" t="s">
        <v>127</v>
      </c>
      <c r="B68" s="1076">
        <v>0</v>
      </c>
      <c r="C68" s="1077">
        <v>0</v>
      </c>
      <c r="D68" s="1077">
        <v>0</v>
      </c>
      <c r="E68" s="1078">
        <v>0</v>
      </c>
      <c r="F68" s="1078">
        <v>0</v>
      </c>
      <c r="G68" s="1079">
        <v>0</v>
      </c>
      <c r="H68" s="1080" t="s">
        <v>34</v>
      </c>
      <c r="I68" s="1075" t="s">
        <v>34</v>
      </c>
      <c r="J68" s="1030" t="s">
        <v>34</v>
      </c>
      <c r="K68" s="1031" t="s">
        <v>34</v>
      </c>
      <c r="L68" s="1081">
        <v>558.14666666666665</v>
      </c>
      <c r="M68" s="1082">
        <v>524.96715968473995</v>
      </c>
      <c r="N68" s="1083">
        <v>514.52680114345674</v>
      </c>
      <c r="O68" s="1080">
        <f t="shared" si="12"/>
        <v>-1.9887641252746113E-2</v>
      </c>
      <c r="P68" s="1084">
        <f t="shared" si="13"/>
        <v>-7.8151260462978489E-2</v>
      </c>
      <c r="Q68" s="1076">
        <v>0</v>
      </c>
      <c r="R68" s="1084">
        <v>1</v>
      </c>
      <c r="S68" s="175"/>
      <c r="T68" s="175"/>
      <c r="U68" s="175"/>
      <c r="V68" s="175"/>
      <c r="W68" s="175"/>
      <c r="X68" s="175"/>
      <c r="Y68" s="175"/>
      <c r="Z68" s="175"/>
      <c r="AA68" s="175"/>
      <c r="AB68" s="175"/>
      <c r="AC68" s="175"/>
      <c r="AD68" s="175"/>
      <c r="AE68" s="175"/>
    </row>
    <row r="69" spans="1:31" ht="15" thickBot="1">
      <c r="A69" s="1023" t="s">
        <v>146</v>
      </c>
      <c r="B69" s="1085">
        <v>98398.770121004316</v>
      </c>
      <c r="C69" s="1086">
        <v>98890.014957954016</v>
      </c>
      <c r="D69" s="1086">
        <v>95735.37297165468</v>
      </c>
      <c r="E69" s="1086">
        <v>77739.901147065917</v>
      </c>
      <c r="F69" s="1086">
        <v>86367.815346198899</v>
      </c>
      <c r="G69" s="1087">
        <v>88128.958835254714</v>
      </c>
      <c r="H69" s="1088">
        <f t="shared" ref="H69" si="14">+D69/C69-1</f>
        <v>-3.190051076077427E-2</v>
      </c>
      <c r="I69" s="1089">
        <f t="shared" ref="I69" si="15">+D69/B69-1</f>
        <v>-2.7067382509703752E-2</v>
      </c>
      <c r="J69" s="1088">
        <v>2.0182622705318121E-2</v>
      </c>
      <c r="K69" s="1089">
        <f>+G69/E69-1</f>
        <v>0.13363867891387082</v>
      </c>
      <c r="L69" s="1086">
        <v>11767.170372818628</v>
      </c>
      <c r="M69" s="1086">
        <v>12765.536180584686</v>
      </c>
      <c r="N69" s="1087">
        <v>12936.174650712064</v>
      </c>
      <c r="O69" s="1088">
        <f t="shared" si="12"/>
        <v>1.3367121264119319E-2</v>
      </c>
      <c r="P69" s="1089">
        <f t="shared" si="13"/>
        <v>9.9344552756179816E-2</v>
      </c>
      <c r="Q69" s="1088">
        <v>0.66256043419098787</v>
      </c>
      <c r="R69" s="1089">
        <v>0.33743956580901213</v>
      </c>
      <c r="S69" s="175"/>
      <c r="T69" s="175"/>
      <c r="U69" s="175"/>
      <c r="V69" s="175"/>
      <c r="W69" s="175"/>
      <c r="X69" s="175"/>
      <c r="Y69" s="175"/>
      <c r="Z69" s="175"/>
      <c r="AA69" s="175"/>
      <c r="AB69" s="175"/>
      <c r="AC69" s="175"/>
      <c r="AD69" s="175"/>
      <c r="AE69" s="175"/>
    </row>
    <row r="70" spans="1:31">
      <c r="A70" s="175"/>
      <c r="B70" s="17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c r="AE70" s="175"/>
    </row>
    <row r="71" spans="1:31">
      <c r="A71" s="1008" t="s">
        <v>147</v>
      </c>
      <c r="B71" s="17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c r="AB71" s="175"/>
      <c r="AC71" s="175"/>
      <c r="AD71" s="175"/>
      <c r="AE71" s="175"/>
    </row>
    <row r="72" spans="1:31">
      <c r="A72" s="1008" t="s">
        <v>130</v>
      </c>
      <c r="B72" s="1009"/>
      <c r="C72" s="1009"/>
      <c r="D72" s="1009"/>
      <c r="E72" s="1009"/>
      <c r="F72" s="1009"/>
      <c r="G72" s="1009"/>
      <c r="H72" s="1009"/>
      <c r="I72" s="1009"/>
      <c r="J72" s="1009"/>
      <c r="K72" s="1009"/>
      <c r="L72" s="175"/>
      <c r="M72" s="175"/>
      <c r="N72" s="175"/>
      <c r="O72" s="175"/>
      <c r="P72" s="175"/>
      <c r="Q72" s="175"/>
      <c r="R72" s="175"/>
      <c r="S72" s="175"/>
      <c r="T72" s="175"/>
      <c r="U72" s="175"/>
      <c r="V72" s="175"/>
      <c r="W72" s="175"/>
      <c r="X72" s="175"/>
      <c r="Y72" s="175"/>
      <c r="Z72" s="175"/>
      <c r="AA72" s="175"/>
      <c r="AB72" s="175"/>
      <c r="AC72" s="175"/>
      <c r="AD72" s="175"/>
      <c r="AE72" s="175"/>
    </row>
    <row r="73" spans="1:31">
      <c r="A73" s="1010" t="s">
        <v>131</v>
      </c>
      <c r="B73" s="1009"/>
      <c r="C73" s="1009"/>
      <c r="D73" s="1009"/>
      <c r="E73" s="1009"/>
      <c r="F73" s="1009"/>
      <c r="G73" s="1009"/>
      <c r="H73" s="1009"/>
      <c r="I73" s="1009"/>
      <c r="J73" s="1009"/>
      <c r="K73" s="1009"/>
      <c r="L73" s="175"/>
      <c r="M73" s="175"/>
      <c r="N73" s="175"/>
      <c r="O73" s="175"/>
      <c r="P73" s="175"/>
      <c r="Q73" s="175"/>
      <c r="R73" s="175"/>
      <c r="S73" s="175"/>
      <c r="T73" s="175"/>
      <c r="U73" s="175"/>
      <c r="V73" s="175"/>
      <c r="W73" s="175"/>
      <c r="X73" s="175"/>
      <c r="Y73" s="175"/>
      <c r="Z73" s="175"/>
      <c r="AA73" s="175"/>
      <c r="AB73" s="175"/>
      <c r="AC73" s="175"/>
      <c r="AD73" s="175"/>
      <c r="AE73" s="175"/>
    </row>
    <row r="74" spans="1:31" s="11" customFormat="1">
      <c r="A74" s="1011" t="s">
        <v>132</v>
      </c>
      <c r="C74" s="175"/>
      <c r="D74" s="1012"/>
      <c r="E74" s="175"/>
      <c r="F74" s="175"/>
      <c r="G74" s="175"/>
      <c r="H74" s="175"/>
      <c r="I74" s="175"/>
      <c r="J74" s="175"/>
      <c r="K74" s="175"/>
      <c r="L74" s="175"/>
      <c r="M74" s="175"/>
      <c r="N74" s="175"/>
      <c r="O74" s="175"/>
      <c r="P74" s="175"/>
      <c r="Q74" s="175"/>
      <c r="R74" s="175"/>
      <c r="S74" s="175"/>
      <c r="T74" s="175"/>
      <c r="U74" s="175"/>
      <c r="V74" s="175"/>
      <c r="W74" s="175"/>
      <c r="X74" s="175"/>
      <c r="Y74" s="175"/>
      <c r="Z74" s="175"/>
      <c r="AA74" s="175"/>
      <c r="AB74" s="175"/>
      <c r="AC74" s="175"/>
      <c r="AD74" s="175"/>
      <c r="AE74" s="175"/>
    </row>
    <row r="75" spans="1:31" s="11" customFormat="1">
      <c r="A75" s="1011" t="s">
        <v>133</v>
      </c>
      <c r="C75" s="175"/>
      <c r="D75" s="1013"/>
      <c r="E75" s="175"/>
      <c r="F75" s="175"/>
      <c r="G75" s="175"/>
      <c r="H75" s="175"/>
      <c r="I75" s="175"/>
      <c r="J75" s="175"/>
      <c r="K75" s="175"/>
      <c r="L75" s="175"/>
      <c r="M75" s="175"/>
      <c r="N75" s="175"/>
      <c r="O75" s="175"/>
      <c r="P75" s="175"/>
      <c r="Q75" s="175"/>
      <c r="R75" s="175"/>
      <c r="S75" s="175"/>
      <c r="T75" s="175"/>
      <c r="U75" s="175"/>
      <c r="V75" s="175"/>
      <c r="W75" s="175"/>
      <c r="X75" s="175"/>
      <c r="Y75" s="175"/>
      <c r="Z75" s="175"/>
      <c r="AA75" s="175"/>
      <c r="AB75" s="175"/>
      <c r="AC75" s="175"/>
      <c r="AD75" s="175"/>
      <c r="AE75" s="175"/>
    </row>
    <row r="76" spans="1:31">
      <c r="A76" s="175"/>
      <c r="B76" s="175"/>
      <c r="C76" s="175"/>
      <c r="D76" s="175"/>
      <c r="E76" s="175"/>
      <c r="F76" s="175"/>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E76" s="175"/>
    </row>
    <row r="77" spans="1:31">
      <c r="A77" s="175"/>
      <c r="B77" s="175"/>
      <c r="C77" s="175"/>
      <c r="D77" s="175"/>
      <c r="E77" s="175"/>
      <c r="F77" s="175"/>
      <c r="G77" s="175"/>
      <c r="H77" s="175"/>
      <c r="I77" s="175"/>
      <c r="J77" s="175"/>
      <c r="K77" s="175"/>
      <c r="L77" s="175"/>
      <c r="M77" s="175"/>
      <c r="N77" s="175"/>
      <c r="O77" s="175"/>
      <c r="P77" s="175"/>
      <c r="Q77" s="175"/>
      <c r="R77" s="175"/>
      <c r="S77" s="175"/>
      <c r="T77" s="175"/>
      <c r="U77" s="175"/>
      <c r="V77" s="175"/>
      <c r="W77" s="175"/>
      <c r="X77" s="175"/>
      <c r="Y77" s="175"/>
      <c r="Z77" s="175"/>
      <c r="AA77" s="175"/>
      <c r="AB77" s="175"/>
      <c r="AC77" s="175"/>
      <c r="AD77" s="175"/>
      <c r="AE77" s="175"/>
    </row>
    <row r="78" spans="1:31">
      <c r="A78" s="175"/>
      <c r="B78" s="175"/>
      <c r="C78" s="175"/>
      <c r="D78" s="175"/>
      <c r="E78" s="175"/>
      <c r="F78" s="175"/>
      <c r="G78" s="175"/>
      <c r="H78" s="175"/>
      <c r="I78" s="175"/>
      <c r="J78" s="175"/>
      <c r="K78" s="175"/>
      <c r="L78" s="175"/>
      <c r="M78" s="175"/>
      <c r="N78" s="175"/>
      <c r="O78" s="175"/>
      <c r="P78" s="175"/>
      <c r="Q78" s="175"/>
      <c r="R78" s="175"/>
      <c r="S78" s="175"/>
      <c r="T78" s="175"/>
      <c r="U78" s="175"/>
      <c r="V78" s="175"/>
      <c r="W78" s="175"/>
      <c r="X78" s="175"/>
      <c r="Y78" s="175"/>
      <c r="Z78" s="175"/>
      <c r="AA78" s="175"/>
      <c r="AB78" s="175"/>
      <c r="AC78" s="175"/>
      <c r="AD78" s="175"/>
      <c r="AE78" s="175"/>
    </row>
  </sheetData>
  <mergeCells count="19">
    <mergeCell ref="B1:D2"/>
    <mergeCell ref="E1:F2"/>
    <mergeCell ref="G1:H2"/>
    <mergeCell ref="I1:K2"/>
    <mergeCell ref="A1:A2"/>
    <mergeCell ref="A26:A27"/>
    <mergeCell ref="A52:A53"/>
    <mergeCell ref="O52:P53"/>
    <mergeCell ref="Q52:R52"/>
    <mergeCell ref="L53:N53"/>
    <mergeCell ref="Q53:R53"/>
    <mergeCell ref="B26:D27"/>
    <mergeCell ref="E26:F27"/>
    <mergeCell ref="G26:H27"/>
    <mergeCell ref="I26:K27"/>
    <mergeCell ref="J52:K53"/>
    <mergeCell ref="L52:N52"/>
    <mergeCell ref="B52:G52"/>
    <mergeCell ref="H52:I53"/>
  </mergeCells>
  <hyperlinks>
    <hyperlink ref="A3" location="Index!A1" display="Back to index" xr:uid="{A0AB428D-9354-4E8E-A197-F4F4E9FDC4D5}"/>
    <hyperlink ref="A28" location="Index!A1" display="Back to index" xr:uid="{4E80380C-A5A1-4AF0-97C3-C9E932B02DEC}"/>
    <hyperlink ref="A54" location="Index!A1" display="Back to index" xr:uid="{F429F88A-4DF6-4669-993B-B68142DCCD98}"/>
  </hyperlinks>
  <pageMargins left="0.7" right="0.7" top="0.75" bottom="0.75" header="0.3" footer="0.3"/>
  <pageSetup paperSize="9" scale="11"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dimension ref="A1:F38"/>
  <sheetViews>
    <sheetView showGridLines="0" topLeftCell="A22" zoomScaleNormal="100" workbookViewId="0">
      <pane xSplit="1" topLeftCell="B1" activePane="topRight" state="frozen"/>
      <selection activeCell="N35" sqref="N35"/>
      <selection pane="topRight" activeCell="G41" sqref="G41"/>
    </sheetView>
  </sheetViews>
  <sheetFormatPr baseColWidth="10" defaultColWidth="11.453125" defaultRowHeight="14"/>
  <cols>
    <col min="1" max="1" width="54.08984375" style="41" customWidth="1"/>
    <col min="2" max="4" width="11.36328125" style="41" bestFit="1" customWidth="1"/>
    <col min="5" max="5" width="8.54296875" style="41" bestFit="1" customWidth="1"/>
    <col min="6" max="6" width="9.1796875" style="41" bestFit="1" customWidth="1"/>
    <col min="7" max="16384" width="11.453125" style="41"/>
  </cols>
  <sheetData>
    <row r="1" spans="1:6" ht="14.5">
      <c r="A1" s="780" t="s">
        <v>148</v>
      </c>
      <c r="B1" s="2333" t="s">
        <v>41</v>
      </c>
      <c r="C1" s="2334"/>
      <c r="D1" s="2334"/>
      <c r="E1" s="2333" t="s">
        <v>40</v>
      </c>
      <c r="F1" s="2335"/>
    </row>
    <row r="2" spans="1:6" ht="14.5">
      <c r="A2" s="656" t="s">
        <v>42</v>
      </c>
      <c r="B2" s="2336"/>
      <c r="C2" s="2337"/>
      <c r="D2" s="2337"/>
      <c r="E2" s="2336"/>
      <c r="F2" s="2338"/>
    </row>
    <row r="3" spans="1:6" ht="15" thickBot="1">
      <c r="A3" s="1005" t="s">
        <v>43</v>
      </c>
      <c r="B3" s="872" t="s">
        <v>679</v>
      </c>
      <c r="C3" s="873" t="s">
        <v>335</v>
      </c>
      <c r="D3" s="874" t="s">
        <v>680</v>
      </c>
      <c r="E3" s="1090" t="s">
        <v>44</v>
      </c>
      <c r="F3" s="672" t="s">
        <v>45</v>
      </c>
    </row>
    <row r="4" spans="1:6" ht="15" thickBot="1">
      <c r="A4" s="210" t="s">
        <v>149</v>
      </c>
      <c r="B4" s="750">
        <v>144621513</v>
      </c>
      <c r="C4" s="751">
        <v>148626374</v>
      </c>
      <c r="D4" s="751">
        <v>145165713</v>
      </c>
      <c r="E4" s="752">
        <v>-2.3284299460874958E-2</v>
      </c>
      <c r="F4" s="753">
        <v>3.7629256444025724E-3</v>
      </c>
    </row>
    <row r="5" spans="1:6" ht="15" thickBot="1">
      <c r="A5" s="1091" t="s">
        <v>150</v>
      </c>
      <c r="B5" s="115">
        <v>8262383</v>
      </c>
      <c r="C5" s="116">
        <v>7872402</v>
      </c>
      <c r="D5" s="116">
        <v>7915350</v>
      </c>
      <c r="E5" s="754">
        <v>5.4555140857898265E-3</v>
      </c>
      <c r="F5" s="755">
        <v>-4.2001562987336705E-2</v>
      </c>
    </row>
    <row r="6" spans="1:6" ht="15" thickBot="1">
      <c r="A6" s="161" t="s">
        <v>151</v>
      </c>
      <c r="B6" s="123">
        <v>378093.04461149022</v>
      </c>
      <c r="C6" s="124">
        <v>754326.00700764952</v>
      </c>
      <c r="D6" s="124">
        <v>677147.59611435106</v>
      </c>
      <c r="E6" s="274">
        <v>-0.10231439745722011</v>
      </c>
      <c r="F6" s="275">
        <v>0.79095491378360205</v>
      </c>
    </row>
    <row r="7" spans="1:6" ht="14.5">
      <c r="A7" s="1092" t="s">
        <v>681</v>
      </c>
      <c r="B7" s="756">
        <v>5872999</v>
      </c>
      <c r="C7" s="757">
        <v>5939744</v>
      </c>
      <c r="D7" s="758">
        <v>5789497</v>
      </c>
      <c r="E7" s="754">
        <v>-2.5295197907519246E-2</v>
      </c>
      <c r="F7" s="755">
        <v>-1.421794895589119E-2</v>
      </c>
    </row>
    <row r="8" spans="1:6" ht="14.5">
      <c r="A8" s="230" t="s">
        <v>682</v>
      </c>
      <c r="B8" s="123">
        <v>4424384.3060258487</v>
      </c>
      <c r="C8" s="124">
        <v>4620461.1743096244</v>
      </c>
      <c r="D8" s="125">
        <v>4386959.0161575619</v>
      </c>
      <c r="E8" s="126">
        <v>-5.0536548050736874E-2</v>
      </c>
      <c r="F8" s="166">
        <v>-8.4588695917113127E-3</v>
      </c>
    </row>
    <row r="9" spans="1:6" ht="14.5">
      <c r="A9" s="1093" t="s">
        <v>683</v>
      </c>
      <c r="B9" s="123">
        <v>1714074</v>
      </c>
      <c r="C9" s="124">
        <v>2098748</v>
      </c>
      <c r="D9" s="125">
        <v>2121068</v>
      </c>
      <c r="E9" s="126">
        <v>1.0634911861738523E-2</v>
      </c>
      <c r="F9" s="166">
        <v>0.23744249081428223</v>
      </c>
    </row>
    <row r="10" spans="1:6" ht="15" thickBot="1">
      <c r="A10" s="1094" t="s">
        <v>684</v>
      </c>
      <c r="B10" s="759">
        <v>7587073</v>
      </c>
      <c r="C10" s="760">
        <v>8038492</v>
      </c>
      <c r="D10" s="761">
        <v>7910565</v>
      </c>
      <c r="E10" s="126">
        <v>-1.5914303329529967E-2</v>
      </c>
      <c r="F10" s="166">
        <v>4.2637259454337662E-2</v>
      </c>
    </row>
    <row r="11" spans="1:6" ht="14.5">
      <c r="A11" s="1095" t="s">
        <v>152</v>
      </c>
      <c r="B11" s="762">
        <v>4.060944238634815E-2</v>
      </c>
      <c r="C11" s="763">
        <v>3.9964266369036223E-2</v>
      </c>
      <c r="D11" s="763">
        <v>3.9881986457780148E-2</v>
      </c>
      <c r="E11" s="764" t="s">
        <v>839</v>
      </c>
      <c r="F11" s="765" t="s">
        <v>840</v>
      </c>
    </row>
    <row r="12" spans="1:6" ht="14.5">
      <c r="A12" s="1096" t="s">
        <v>153</v>
      </c>
      <c r="B12" s="128">
        <v>3.0592850359862082E-2</v>
      </c>
      <c r="C12" s="129">
        <v>3.1087760872842287E-2</v>
      </c>
      <c r="D12" s="129">
        <v>3.022035248886603E-2</v>
      </c>
      <c r="E12" s="131" t="s">
        <v>685</v>
      </c>
      <c r="F12" s="273" t="s">
        <v>686</v>
      </c>
    </row>
    <row r="13" spans="1:6" ht="14.5">
      <c r="A13" s="1096" t="s">
        <v>154</v>
      </c>
      <c r="B13" s="128">
        <v>5.2461579488523258E-2</v>
      </c>
      <c r="C13" s="129">
        <v>5.4085232544258934E-2</v>
      </c>
      <c r="D13" s="129">
        <v>5.4493343066485678E-2</v>
      </c>
      <c r="E13" s="131" t="s">
        <v>701</v>
      </c>
      <c r="F13" s="273" t="s">
        <v>841</v>
      </c>
    </row>
    <row r="14" spans="1:6" ht="14.5">
      <c r="A14" s="383" t="s">
        <v>155</v>
      </c>
      <c r="B14" s="128">
        <v>5.7131078417081697E-2</v>
      </c>
      <c r="C14" s="129">
        <v>5.2967732362225295E-2</v>
      </c>
      <c r="D14" s="129">
        <v>5.4526305395544747E-2</v>
      </c>
      <c r="E14" s="131" t="s">
        <v>687</v>
      </c>
      <c r="F14" s="273" t="s">
        <v>688</v>
      </c>
    </row>
    <row r="15" spans="1:6" ht="14.5">
      <c r="A15" s="161" t="s">
        <v>72</v>
      </c>
      <c r="B15" s="144">
        <v>1.4068422283061857</v>
      </c>
      <c r="C15" s="145">
        <v>1.3253773226590237</v>
      </c>
      <c r="D15" s="145">
        <v>1.3671913121295338</v>
      </c>
      <c r="E15" s="131" t="s">
        <v>842</v>
      </c>
      <c r="F15" s="273" t="s">
        <v>843</v>
      </c>
    </row>
    <row r="16" spans="1:6" ht="14.5">
      <c r="A16" s="161" t="s">
        <v>156</v>
      </c>
      <c r="B16" s="144">
        <v>1.8674650366033843</v>
      </c>
      <c r="C16" s="145">
        <v>1.703813040086041</v>
      </c>
      <c r="D16" s="145">
        <v>1.8042908472240244</v>
      </c>
      <c r="E16" s="131" t="s">
        <v>689</v>
      </c>
      <c r="F16" s="273" t="s">
        <v>690</v>
      </c>
    </row>
    <row r="17" spans="1:6" ht="15" thickBot="1">
      <c r="A17" s="1097" t="s">
        <v>73</v>
      </c>
      <c r="B17" s="766">
        <v>1.0890079744850221</v>
      </c>
      <c r="C17" s="767">
        <v>0.97933816442188415</v>
      </c>
      <c r="D17" s="767">
        <v>1.0006048872615294</v>
      </c>
      <c r="E17" s="768" t="s">
        <v>844</v>
      </c>
      <c r="F17" s="769" t="s">
        <v>845</v>
      </c>
    </row>
    <row r="18" spans="1:6" s="375" customFormat="1" ht="13">
      <c r="A18" s="1098" t="s">
        <v>157</v>
      </c>
      <c r="B18" s="1099"/>
      <c r="C18" s="1099"/>
      <c r="D18" s="239"/>
      <c r="E18" s="239"/>
      <c r="F18" s="239"/>
    </row>
    <row r="19" spans="1:6" s="375" customFormat="1" ht="13">
      <c r="A19" s="1098" t="s">
        <v>158</v>
      </c>
      <c r="B19" s="1100"/>
      <c r="C19" s="1100"/>
      <c r="D19" s="1100"/>
      <c r="E19" s="239"/>
      <c r="F19" s="239"/>
    </row>
    <row r="20" spans="1:6" s="375" customFormat="1" ht="13">
      <c r="A20" s="1098" t="s">
        <v>159</v>
      </c>
      <c r="B20" s="1100"/>
      <c r="C20" s="1100"/>
      <c r="D20" s="1100"/>
      <c r="E20" s="239"/>
      <c r="F20" s="239"/>
    </row>
    <row r="21" spans="1:6" ht="14.5">
      <c r="A21" s="1101"/>
      <c r="B21" s="1101"/>
      <c r="C21" s="1101"/>
      <c r="D21" s="1102"/>
      <c r="E21" s="1102"/>
      <c r="F21" s="1102"/>
    </row>
    <row r="22" spans="1:6" ht="15" thickBot="1">
      <c r="A22" s="1102"/>
      <c r="B22" s="1102"/>
      <c r="C22" s="1102"/>
      <c r="D22" s="1102"/>
      <c r="E22" s="1102"/>
      <c r="F22" s="1102"/>
    </row>
    <row r="23" spans="1:6" ht="14.5">
      <c r="A23" s="770" t="s">
        <v>160</v>
      </c>
      <c r="B23" s="2333" t="s">
        <v>41</v>
      </c>
      <c r="C23" s="2334"/>
      <c r="D23" s="2335"/>
      <c r="E23" s="2333" t="s">
        <v>40</v>
      </c>
      <c r="F23" s="2335"/>
    </row>
    <row r="24" spans="1:6" ht="14.5">
      <c r="A24" s="656" t="s">
        <v>42</v>
      </c>
      <c r="B24" s="2336"/>
      <c r="C24" s="2337"/>
      <c r="D24" s="2338"/>
      <c r="E24" s="2336"/>
      <c r="F24" s="2338"/>
    </row>
    <row r="25" spans="1:6" ht="15" thickBot="1">
      <c r="A25" s="1514" t="s">
        <v>43</v>
      </c>
      <c r="B25" s="872" t="s">
        <v>679</v>
      </c>
      <c r="C25" s="873" t="s">
        <v>335</v>
      </c>
      <c r="D25" s="874" t="s">
        <v>680</v>
      </c>
      <c r="E25" s="875" t="s">
        <v>44</v>
      </c>
      <c r="F25" s="876" t="s">
        <v>45</v>
      </c>
    </row>
    <row r="26" spans="1:6" ht="15" thickBot="1">
      <c r="A26" s="138" t="s">
        <v>161</v>
      </c>
      <c r="B26" s="139">
        <v>127585105.25101005</v>
      </c>
      <c r="C26" s="140">
        <v>139115242.02649832</v>
      </c>
      <c r="D26" s="140">
        <v>138073343.47308666</v>
      </c>
      <c r="E26" s="269">
        <v>-7.4894636866117406E-3</v>
      </c>
      <c r="F26" s="270">
        <v>8.2205820196974588E-2</v>
      </c>
    </row>
    <row r="27" spans="1:6" ht="15" thickBot="1">
      <c r="A27" s="141" t="s">
        <v>162</v>
      </c>
      <c r="B27" s="115">
        <v>8061669.7599999998</v>
      </c>
      <c r="C27" s="116">
        <v>7733574.7925389614</v>
      </c>
      <c r="D27" s="116">
        <v>7779501.1543634385</v>
      </c>
      <c r="E27" s="271">
        <v>5.9385682632545275E-3</v>
      </c>
      <c r="F27" s="272">
        <v>-3.5001260785527552E-2</v>
      </c>
    </row>
    <row r="28" spans="1:6" ht="15" thickBot="1">
      <c r="A28" s="119" t="s">
        <v>163</v>
      </c>
      <c r="B28" s="120">
        <v>378093.04461149022</v>
      </c>
      <c r="C28" s="121">
        <v>754326.00700764952</v>
      </c>
      <c r="D28" s="121">
        <v>677147.59611435106</v>
      </c>
      <c r="E28" s="271">
        <v>-0.10231439745722011</v>
      </c>
      <c r="F28" s="272">
        <v>0.79095491378360205</v>
      </c>
    </row>
    <row r="29" spans="1:6" ht="14.5">
      <c r="A29" s="122" t="s">
        <v>164</v>
      </c>
      <c r="B29" s="123">
        <v>4850190.6380400006</v>
      </c>
      <c r="C29" s="124">
        <v>4791245.1384800002</v>
      </c>
      <c r="D29" s="124">
        <v>4952108.2946100002</v>
      </c>
      <c r="E29" s="126">
        <v>3.3574394855745808E-2</v>
      </c>
      <c r="F29" s="166">
        <v>2.1013123849330871E-2</v>
      </c>
    </row>
    <row r="30" spans="1:6" ht="14.5">
      <c r="A30" s="122" t="s">
        <v>165</v>
      </c>
      <c r="B30" s="123">
        <v>1714074</v>
      </c>
      <c r="C30" s="124">
        <v>2098748</v>
      </c>
      <c r="D30" s="124">
        <v>2121068</v>
      </c>
      <c r="E30" s="126">
        <v>1.0634911861738523E-2</v>
      </c>
      <c r="F30" s="166">
        <v>0.23744249081428223</v>
      </c>
    </row>
    <row r="31" spans="1:6" ht="15" thickBot="1">
      <c r="A31" s="771" t="s">
        <v>166</v>
      </c>
      <c r="B31" s="759">
        <v>6564264.6380400006</v>
      </c>
      <c r="C31" s="760">
        <v>6889993.1384800002</v>
      </c>
      <c r="D31" s="760">
        <v>7073176.2946100002</v>
      </c>
      <c r="E31" s="772">
        <v>2.6586841590151716E-2</v>
      </c>
      <c r="F31" s="773">
        <v>7.7527595950481615E-2</v>
      </c>
    </row>
    <row r="32" spans="1:6" ht="14.5">
      <c r="A32" s="127" t="s">
        <v>167</v>
      </c>
      <c r="B32" s="128">
        <v>3.8015335947701491E-2</v>
      </c>
      <c r="C32" s="129">
        <v>3.4440835300903805E-2</v>
      </c>
      <c r="D32" s="129">
        <v>3.5865780968614466E-2</v>
      </c>
      <c r="E32" s="131" t="s">
        <v>687</v>
      </c>
      <c r="F32" s="273" t="s">
        <v>846</v>
      </c>
    </row>
    <row r="33" spans="1:6" ht="14.5">
      <c r="A33" s="132" t="s">
        <v>168</v>
      </c>
      <c r="B33" s="128">
        <v>5.1450086004361656E-2</v>
      </c>
      <c r="C33" s="129">
        <v>4.9527233954476474E-2</v>
      </c>
      <c r="D33" s="129">
        <v>5.1227674485833742E-2</v>
      </c>
      <c r="E33" s="131" t="s">
        <v>847</v>
      </c>
      <c r="F33" s="273" t="s">
        <v>653</v>
      </c>
    </row>
    <row r="34" spans="1:6" ht="14.5">
      <c r="A34" s="132" t="s">
        <v>169</v>
      </c>
      <c r="B34" s="133">
        <v>6.3186605867036963E-2</v>
      </c>
      <c r="C34" s="134">
        <v>5.5591139258959775E-2</v>
      </c>
      <c r="D34" s="134">
        <v>5.6343251772416329E-2</v>
      </c>
      <c r="E34" s="131" t="s">
        <v>691</v>
      </c>
      <c r="F34" s="273" t="s">
        <v>692</v>
      </c>
    </row>
    <row r="35" spans="1:6" ht="15" thickBot="1">
      <c r="A35" s="136" t="s">
        <v>170</v>
      </c>
      <c r="B35" s="766">
        <v>1.2281146791801349</v>
      </c>
      <c r="C35" s="767">
        <v>1.1224357756392576</v>
      </c>
      <c r="D35" s="767">
        <v>1.0998596430138015</v>
      </c>
      <c r="E35" s="768" t="s">
        <v>848</v>
      </c>
      <c r="F35" s="769" t="s">
        <v>849</v>
      </c>
    </row>
    <row r="36" spans="1:6" s="375" customFormat="1" ht="13">
      <c r="A36" s="1103" t="s">
        <v>171</v>
      </c>
      <c r="B36" s="1104"/>
      <c r="C36" s="1104"/>
      <c r="D36" s="1104"/>
      <c r="E36" s="239"/>
      <c r="F36" s="239"/>
    </row>
    <row r="37" spans="1:6" ht="14.5">
      <c r="A37" s="657"/>
      <c r="B37" s="1105"/>
      <c r="C37" s="1105"/>
      <c r="D37" s="1105"/>
      <c r="E37" s="1106"/>
      <c r="F37" s="1106"/>
    </row>
    <row r="38" spans="1:6" ht="14.5">
      <c r="A38" s="1102"/>
      <c r="B38" s="1102"/>
      <c r="C38" s="1102"/>
      <c r="D38" s="1102"/>
      <c r="E38" s="1102"/>
      <c r="F38" s="1102"/>
    </row>
  </sheetData>
  <mergeCells count="4">
    <mergeCell ref="B23:D24"/>
    <mergeCell ref="E23:F24"/>
    <mergeCell ref="E1:F2"/>
    <mergeCell ref="B1:D2"/>
  </mergeCells>
  <hyperlinks>
    <hyperlink ref="A3" location="Index!A1" display="Back to index" xr:uid="{BE14A46C-1813-49B0-95BF-029D7DB53F8F}"/>
    <hyperlink ref="A25" location="Index!A1" display="Back to index" xr:uid="{D85C412A-26D6-4D9F-80C1-1DFF4AA1C03B}"/>
  </hyperlinks>
  <pageMargins left="0.7" right="0.7" top="0.75" bottom="0.75" header="0.3" footer="0.3"/>
  <pageSetup orientation="portrait" horizontalDpi="4294967293" verticalDpi="0" r:id="rId1"/>
  <ignoredErrors>
    <ignoredError sqref="A24 A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H17"/>
  <sheetViews>
    <sheetView showGridLines="0" zoomScaleNormal="100" workbookViewId="0">
      <pane xSplit="1" topLeftCell="B1" activePane="topRight" state="frozen"/>
      <selection pane="topRight" activeCell="H9" sqref="H9"/>
    </sheetView>
  </sheetViews>
  <sheetFormatPr baseColWidth="10" defaultColWidth="11.453125" defaultRowHeight="14.5"/>
  <cols>
    <col min="1" max="1" width="34.54296875" customWidth="1"/>
    <col min="2" max="4" width="15.54296875" customWidth="1"/>
    <col min="5" max="6" width="13.6328125" customWidth="1"/>
  </cols>
  <sheetData>
    <row r="1" spans="1:8">
      <c r="A1" s="1108" t="s">
        <v>693</v>
      </c>
      <c r="B1" s="2333" t="s">
        <v>41</v>
      </c>
      <c r="C1" s="2334"/>
      <c r="D1" s="2335"/>
      <c r="E1" s="2333" t="s">
        <v>40</v>
      </c>
      <c r="F1" s="2334"/>
      <c r="G1" s="2333" t="s">
        <v>172</v>
      </c>
      <c r="H1" s="2335"/>
    </row>
    <row r="2" spans="1:8">
      <c r="A2" s="1109" t="s">
        <v>42</v>
      </c>
      <c r="B2" s="2336"/>
      <c r="C2" s="2337"/>
      <c r="D2" s="2338"/>
      <c r="E2" s="2336"/>
      <c r="F2" s="2337"/>
      <c r="G2" s="2336" t="s">
        <v>173</v>
      </c>
      <c r="H2" s="2338"/>
    </row>
    <row r="3" spans="1:8" ht="15" thickBot="1">
      <c r="A3" s="1005" t="s">
        <v>43</v>
      </c>
      <c r="B3" s="872" t="s">
        <v>679</v>
      </c>
      <c r="C3" s="873" t="s">
        <v>335</v>
      </c>
      <c r="D3" s="874" t="s">
        <v>680</v>
      </c>
      <c r="E3" s="1090" t="s">
        <v>44</v>
      </c>
      <c r="F3" s="1110" t="s">
        <v>45</v>
      </c>
      <c r="G3" s="1111" t="s">
        <v>143</v>
      </c>
      <c r="H3" s="1112" t="s">
        <v>144</v>
      </c>
    </row>
    <row r="4" spans="1:8">
      <c r="A4" s="189" t="s">
        <v>174</v>
      </c>
      <c r="B4" s="1113">
        <v>56923859</v>
      </c>
      <c r="C4" s="1114">
        <v>48467247</v>
      </c>
      <c r="D4" s="1115">
        <v>47483661</v>
      </c>
      <c r="E4" s="1116">
        <v>-2.0293828531255345E-2</v>
      </c>
      <c r="F4" s="1117">
        <v>-0.16583903772230199</v>
      </c>
      <c r="G4" s="1116">
        <v>0.46695830803779009</v>
      </c>
      <c r="H4" s="1117">
        <v>0.53304169196220985</v>
      </c>
    </row>
    <row r="5" spans="1:8">
      <c r="A5" s="189" t="s">
        <v>175</v>
      </c>
      <c r="B5" s="1113">
        <v>56454479</v>
      </c>
      <c r="C5" s="1114">
        <v>54769045</v>
      </c>
      <c r="D5" s="1115">
        <v>53418288</v>
      </c>
      <c r="E5" s="1118">
        <v>-2.4662781686260918E-2</v>
      </c>
      <c r="F5" s="1119">
        <v>-5.3781224338285014E-2</v>
      </c>
      <c r="G5" s="1118">
        <v>0.55865876869734199</v>
      </c>
      <c r="H5" s="1119">
        <v>0.44134123130265801</v>
      </c>
    </row>
    <row r="6" spans="1:8">
      <c r="A6" s="189" t="s">
        <v>176</v>
      </c>
      <c r="B6" s="1113">
        <v>30029261</v>
      </c>
      <c r="C6" s="1114">
        <v>38897010</v>
      </c>
      <c r="D6" s="1115">
        <v>43194573</v>
      </c>
      <c r="E6" s="1118">
        <v>0.11048569028827665</v>
      </c>
      <c r="F6" s="1119">
        <v>0.43841611686681203</v>
      </c>
      <c r="G6" s="1118">
        <v>0.4653944373984204</v>
      </c>
      <c r="H6" s="1119">
        <v>0.53460556260157954</v>
      </c>
    </row>
    <row r="7" spans="1:8">
      <c r="A7" s="189" t="s">
        <v>177</v>
      </c>
      <c r="B7" s="1113">
        <v>3750593</v>
      </c>
      <c r="C7" s="1114">
        <v>3824629</v>
      </c>
      <c r="D7" s="1115">
        <v>3322691</v>
      </c>
      <c r="E7" s="1118">
        <v>-0.13123835017723287</v>
      </c>
      <c r="F7" s="1119">
        <v>-0.1140891587010374</v>
      </c>
      <c r="G7" s="1118">
        <v>0.70205023578779968</v>
      </c>
      <c r="H7" s="1119">
        <v>0.29794976421220032</v>
      </c>
    </row>
    <row r="8" spans="1:8" ht="15" thickBot="1">
      <c r="A8" s="189" t="s">
        <v>178</v>
      </c>
      <c r="B8" s="1120">
        <v>757772</v>
      </c>
      <c r="C8" s="1121">
        <v>1062856</v>
      </c>
      <c r="D8" s="1122">
        <v>1204087</v>
      </c>
      <c r="E8" s="1123">
        <v>0.13287877191265798</v>
      </c>
      <c r="F8" s="1124">
        <v>0.58898322978415674</v>
      </c>
      <c r="G8" s="1118">
        <v>0.50342351434801946</v>
      </c>
      <c r="H8" s="1119">
        <v>0.49657648565198054</v>
      </c>
    </row>
    <row r="9" spans="1:8" ht="15" thickBot="1">
      <c r="A9" s="1125" t="s">
        <v>59</v>
      </c>
      <c r="B9" s="139">
        <v>147915964</v>
      </c>
      <c r="C9" s="140">
        <v>147020787</v>
      </c>
      <c r="D9" s="1126">
        <v>148623300</v>
      </c>
      <c r="E9" s="1127">
        <v>1.0899907643672184E-2</v>
      </c>
      <c r="F9" s="1128">
        <v>4.7820125757352333E-3</v>
      </c>
      <c r="G9" s="1127">
        <v>0.50342351434801946</v>
      </c>
      <c r="H9" s="1128">
        <v>0.49657648565198054</v>
      </c>
    </row>
    <row r="10" spans="1:8">
      <c r="A10" s="1102"/>
      <c r="B10" s="1102"/>
      <c r="C10" s="1102"/>
      <c r="D10" s="1102"/>
      <c r="E10" s="1102"/>
      <c r="F10" s="1102"/>
      <c r="G10" s="1102"/>
      <c r="H10" s="1102"/>
    </row>
    <row r="11" spans="1:8">
      <c r="A11" s="1102"/>
      <c r="B11" s="1107"/>
      <c r="C11" s="1107"/>
      <c r="D11" s="1107"/>
      <c r="E11" s="1102"/>
      <c r="F11" s="1102"/>
      <c r="G11" s="1102"/>
      <c r="H11" s="1102"/>
    </row>
    <row r="12" spans="1:8">
      <c r="A12" s="11"/>
      <c r="B12" s="11"/>
      <c r="C12" s="11"/>
      <c r="D12" s="11"/>
      <c r="E12" s="421"/>
      <c r="F12" s="421"/>
    </row>
    <row r="13" spans="1:8">
      <c r="A13" s="11"/>
      <c r="B13" s="11"/>
      <c r="C13" s="11"/>
      <c r="D13" s="11"/>
      <c r="E13" s="421"/>
      <c r="F13" s="421"/>
    </row>
    <row r="14" spans="1:8">
      <c r="B14" s="381"/>
      <c r="C14" s="381"/>
      <c r="D14" s="381"/>
      <c r="E14" s="421"/>
      <c r="F14" s="421"/>
    </row>
    <row r="15" spans="1:8">
      <c r="E15" s="421"/>
      <c r="F15" s="421"/>
    </row>
    <row r="16" spans="1:8">
      <c r="E16" s="421"/>
      <c r="F16" s="421"/>
    </row>
    <row r="17" spans="2:6">
      <c r="B17" s="381"/>
      <c r="C17" s="381"/>
      <c r="D17" s="381"/>
      <c r="E17" s="421"/>
      <c r="F17" s="421"/>
    </row>
  </sheetData>
  <mergeCells count="3">
    <mergeCell ref="G1:H2"/>
    <mergeCell ref="B1:D2"/>
    <mergeCell ref="E1:F2"/>
  </mergeCells>
  <hyperlinks>
    <hyperlink ref="A3" location="Index!A1" display="Back to index" xr:uid="{DCF1A760-7D24-4F5D-A379-9A20B7F1489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F24"/>
  <sheetViews>
    <sheetView showGridLines="0" topLeftCell="A4" zoomScaleNormal="100" workbookViewId="0">
      <pane xSplit="1" topLeftCell="B1" activePane="topRight" state="frozen"/>
      <selection pane="topRight" activeCell="C17" sqref="C17"/>
    </sheetView>
  </sheetViews>
  <sheetFormatPr baseColWidth="10" defaultColWidth="11.453125" defaultRowHeight="14.5"/>
  <cols>
    <col min="1" max="1" width="60" customWidth="1"/>
    <col min="2" max="4" width="16.36328125" customWidth="1"/>
    <col min="5" max="6" width="11.54296875" bestFit="1" customWidth="1"/>
  </cols>
  <sheetData>
    <row r="1" spans="1:6" ht="15" thickBot="1"/>
    <row r="2" spans="1:6" ht="15" customHeight="1">
      <c r="A2" s="2" t="s">
        <v>179</v>
      </c>
      <c r="B2" s="2333" t="s">
        <v>41</v>
      </c>
      <c r="C2" s="2334"/>
      <c r="D2" s="2335"/>
      <c r="E2" s="2333" t="s">
        <v>40</v>
      </c>
      <c r="F2" s="2335"/>
    </row>
    <row r="3" spans="1:6" ht="14.75" customHeight="1">
      <c r="A3" s="1129" t="s">
        <v>42</v>
      </c>
      <c r="B3" s="2336"/>
      <c r="C3" s="2337"/>
      <c r="D3" s="2338"/>
      <c r="E3" s="2336"/>
      <c r="F3" s="2338"/>
    </row>
    <row r="4" spans="1:6" ht="15" thickBot="1">
      <c r="A4" s="1005" t="s">
        <v>43</v>
      </c>
      <c r="B4" s="872" t="s">
        <v>679</v>
      </c>
      <c r="C4" s="873" t="s">
        <v>335</v>
      </c>
      <c r="D4" s="874" t="s">
        <v>680</v>
      </c>
      <c r="E4" s="875" t="s">
        <v>44</v>
      </c>
      <c r="F4" s="876" t="s">
        <v>45</v>
      </c>
    </row>
    <row r="5" spans="1:6">
      <c r="A5" s="1130" t="s">
        <v>180</v>
      </c>
      <c r="B5" s="1131">
        <v>29563512</v>
      </c>
      <c r="C5" s="1132">
        <v>26897216</v>
      </c>
      <c r="D5" s="1133">
        <v>28158941</v>
      </c>
      <c r="E5" s="1134">
        <v>4.6909129926309134E-2</v>
      </c>
      <c r="F5" s="1135">
        <v>-4.7510289034672248E-2</v>
      </c>
    </row>
    <row r="6" spans="1:6">
      <c r="A6" s="1130" t="s">
        <v>181</v>
      </c>
      <c r="B6" s="1113">
        <v>48145429</v>
      </c>
      <c r="C6" s="1114">
        <v>45431224</v>
      </c>
      <c r="D6" s="1114">
        <v>47729504</v>
      </c>
      <c r="E6" s="1136">
        <v>5.0588115345516549E-2</v>
      </c>
      <c r="F6" s="1137">
        <v>-8.6389301879520319E-3</v>
      </c>
    </row>
    <row r="7" spans="1:6">
      <c r="A7" s="1130" t="s">
        <v>182</v>
      </c>
      <c r="B7" s="1113">
        <v>1516855</v>
      </c>
      <c r="C7" s="1114">
        <v>1101856</v>
      </c>
      <c r="D7" s="1114">
        <v>1468180</v>
      </c>
      <c r="E7" s="1136">
        <v>0.33246086602968083</v>
      </c>
      <c r="F7" s="1137">
        <v>-3.2089421862999457E-2</v>
      </c>
    </row>
    <row r="8" spans="1:6" ht="15" thickBot="1">
      <c r="A8" s="1138" t="s">
        <v>146</v>
      </c>
      <c r="B8" s="1120">
        <v>144621513</v>
      </c>
      <c r="C8" s="1139">
        <v>148626374</v>
      </c>
      <c r="D8" s="1140">
        <v>145165713</v>
      </c>
      <c r="E8" s="1141">
        <v>-2.3284299460874958E-2</v>
      </c>
      <c r="F8" s="1142">
        <v>3.7629256444025039E-3</v>
      </c>
    </row>
    <row r="9" spans="1:6" ht="15" thickBot="1">
      <c r="A9" s="1143" t="s">
        <v>183</v>
      </c>
      <c r="B9" s="139">
        <v>223847309</v>
      </c>
      <c r="C9" s="140">
        <v>222056670</v>
      </c>
      <c r="D9" s="140">
        <v>222522338</v>
      </c>
      <c r="E9" s="1144">
        <v>2.097068284415915E-3</v>
      </c>
      <c r="F9" s="1145">
        <v>-5.9190838876691521E-3</v>
      </c>
    </row>
    <row r="10" spans="1:6">
      <c r="A10" s="1102"/>
      <c r="B10" s="1107"/>
      <c r="C10" s="1107"/>
      <c r="D10" s="1107"/>
      <c r="E10" s="1102"/>
      <c r="F10" s="1102"/>
    </row>
    <row r="11" spans="1:6" ht="15" thickBot="1">
      <c r="A11" s="1146"/>
      <c r="B11" s="1146"/>
      <c r="C11" s="1146"/>
      <c r="D11" s="1146"/>
      <c r="E11" s="1146"/>
      <c r="F11" s="1146"/>
    </row>
    <row r="12" spans="1:6">
      <c r="A12" s="2" t="s">
        <v>184</v>
      </c>
      <c r="B12" s="2333" t="s">
        <v>41</v>
      </c>
      <c r="C12" s="2334"/>
      <c r="D12" s="2335"/>
      <c r="E12" s="2333" t="s">
        <v>40</v>
      </c>
      <c r="F12" s="2335"/>
    </row>
    <row r="13" spans="1:6">
      <c r="A13" s="1129" t="s">
        <v>42</v>
      </c>
      <c r="B13" s="2336"/>
      <c r="C13" s="2337"/>
      <c r="D13" s="2338"/>
      <c r="E13" s="2336"/>
      <c r="F13" s="2338"/>
    </row>
    <row r="14" spans="1:6" ht="15" thickBot="1">
      <c r="A14" s="1005" t="s">
        <v>43</v>
      </c>
      <c r="B14" s="872" t="s">
        <v>679</v>
      </c>
      <c r="C14" s="873" t="s">
        <v>335</v>
      </c>
      <c r="D14" s="874" t="s">
        <v>680</v>
      </c>
      <c r="E14" s="875" t="s">
        <v>44</v>
      </c>
      <c r="F14" s="876" t="s">
        <v>45</v>
      </c>
    </row>
    <row r="15" spans="1:6">
      <c r="A15" s="1147" t="s">
        <v>185</v>
      </c>
      <c r="B15" s="1148">
        <v>4628870</v>
      </c>
      <c r="C15" s="1149">
        <v>4199334</v>
      </c>
      <c r="D15" s="1150">
        <v>4080266</v>
      </c>
      <c r="E15" s="1151">
        <v>-2.8354019946972508E-2</v>
      </c>
      <c r="F15" s="1152">
        <v>-0.11851791041874149</v>
      </c>
    </row>
    <row r="16" spans="1:6">
      <c r="A16" s="1130" t="s">
        <v>186</v>
      </c>
      <c r="B16" s="1153">
        <v>35452509</v>
      </c>
      <c r="C16" s="1154">
        <v>30786161</v>
      </c>
      <c r="D16" s="1155">
        <v>33395987</v>
      </c>
      <c r="E16" s="1156">
        <v>8.4772700305179249E-2</v>
      </c>
      <c r="F16" s="1157">
        <v>-5.8007798545372302E-2</v>
      </c>
    </row>
    <row r="17" spans="1:6" ht="15" thickBot="1">
      <c r="A17" s="1158" t="s">
        <v>187</v>
      </c>
      <c r="B17" s="1159">
        <v>8064050</v>
      </c>
      <c r="C17" s="1160">
        <v>10445729</v>
      </c>
      <c r="D17" s="1161">
        <v>10253251</v>
      </c>
      <c r="E17" s="1162">
        <v>-1.8426478420031756E-2</v>
      </c>
      <c r="F17" s="1163">
        <v>0.2714766153483672</v>
      </c>
    </row>
    <row r="18" spans="1:6" ht="15" thickBot="1">
      <c r="A18" s="1143" t="s">
        <v>181</v>
      </c>
      <c r="B18" s="1164">
        <v>48145429</v>
      </c>
      <c r="C18" s="1165">
        <v>45431224</v>
      </c>
      <c r="D18" s="1165">
        <v>47729504</v>
      </c>
      <c r="E18" s="1166">
        <v>5.0588115345516549E-2</v>
      </c>
      <c r="F18" s="1167">
        <v>-8.6389301879520319E-3</v>
      </c>
    </row>
    <row r="19" spans="1:6">
      <c r="A19" s="1102"/>
      <c r="B19" s="1107"/>
      <c r="C19" s="1107"/>
      <c r="D19" s="1107"/>
      <c r="E19" s="1102"/>
      <c r="F19" s="1102"/>
    </row>
    <row r="20" spans="1:6">
      <c r="A20" s="1102"/>
      <c r="B20" s="1102"/>
      <c r="C20" s="1102"/>
      <c r="D20" s="1102"/>
      <c r="E20" s="1102"/>
      <c r="F20" s="1102"/>
    </row>
    <row r="21" spans="1:6">
      <c r="A21" s="1102"/>
      <c r="B21" s="1102"/>
      <c r="C21" s="1102"/>
      <c r="D21" s="1102"/>
      <c r="E21" s="1102"/>
      <c r="F21" s="1102"/>
    </row>
    <row r="22" spans="1:6">
      <c r="A22" s="1102"/>
      <c r="B22" s="1102"/>
      <c r="C22" s="1102"/>
      <c r="D22" s="1102"/>
      <c r="E22" s="1102"/>
      <c r="F22" s="1102"/>
    </row>
    <row r="23" spans="1:6">
      <c r="A23" s="1102"/>
      <c r="B23" s="1102"/>
      <c r="C23" s="1102"/>
      <c r="D23" s="1102"/>
      <c r="E23" s="1102"/>
      <c r="F23" s="1102"/>
    </row>
    <row r="24" spans="1:6">
      <c r="A24" s="1102"/>
      <c r="B24" s="1102"/>
      <c r="C24" s="1102"/>
      <c r="D24" s="1102"/>
      <c r="E24" s="1102"/>
      <c r="F24" s="1102"/>
    </row>
  </sheetData>
  <mergeCells count="4">
    <mergeCell ref="E2:F3"/>
    <mergeCell ref="B2:D3"/>
    <mergeCell ref="B12:D13"/>
    <mergeCell ref="E12:F13"/>
  </mergeCells>
  <hyperlinks>
    <hyperlink ref="A4" location="Index!A1" display="Back to index" xr:uid="{2FA3BF34-9B0C-4528-A1C4-97C33013E3F0}"/>
    <hyperlink ref="A14" location="Index!A1" display="Back to index" xr:uid="{2F61BDC0-D79D-4625-9EB2-84559F6AAF25}"/>
  </hyperlinks>
  <pageMargins left="0.7" right="0.7" top="0.75" bottom="0.75" header="0.3" footer="0.3"/>
  <ignoredErrors>
    <ignoredError sqref="A13 A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9" ma:contentTypeDescription="Crear nuevo documento." ma:contentTypeScope="" ma:versionID="986db86d7022f205f10171f4f9ab186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2aaf850271fe57b61fce5b68a801ed7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5E3A34-0014-4A2A-B62D-200CE735C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C505A-E6D4-4012-9B25-EC06C22985EF}">
  <ds:schemaRefs>
    <ds:schemaRef ds:uri="http://purl.org/dc/elements/1.1/"/>
    <ds:schemaRef ds:uri="http://schemas.microsoft.com/office/2006/metadata/properties"/>
    <ds:schemaRef ds:uri="http://purl.org/dc/terms/"/>
    <ds:schemaRef ds:uri="http://schemas.microsoft.com/office/2006/documentManagement/types"/>
    <ds:schemaRef ds:uri="cb8a061b-66da-473e-9c67-57aa5b3143d5"/>
    <ds:schemaRef ds:uri="http://schemas.microsoft.com/office/infopath/2007/PartnerControls"/>
    <ds:schemaRef ds:uri="http://www.w3.org/XML/1998/namespace"/>
    <ds:schemaRef ds:uri="http://schemas.microsoft.com/sharepoint/v3"/>
    <ds:schemaRef ds:uri="http://schemas.openxmlformats.org/package/2006/metadata/core-properties"/>
    <ds:schemaRef ds:uri="aafcb589-e1e7-46d8-a0af-52044582a8fa"/>
    <ds:schemaRef ds:uri="http://purl.org/dc/dcmitype/"/>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1</vt:i4>
      </vt:variant>
    </vt:vector>
  </HeadingPairs>
  <TitlesOfParts>
    <vt:vector size="36" baseType="lpstr">
      <vt:lpstr>Index</vt:lpstr>
      <vt:lpstr>Digital Strategy</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6.1.Core Other Income</vt:lpstr>
      <vt:lpstr>6.2.Non-core Other Income </vt:lpstr>
      <vt:lpstr>7.Underwriting Results</vt:lpstr>
      <vt:lpstr>8.Operating Expenses</vt:lpstr>
      <vt:lpstr>9.Operating Efficiency</vt:lpstr>
      <vt:lpstr>10.1.Regulatory Capital BAP</vt:lpstr>
      <vt:lpstr>10.2.Regulatory Capital BCP</vt:lpstr>
      <vt:lpstr>10.2.1 Regulatory Capital BCP </vt:lpstr>
      <vt:lpstr>10.3 Regulatory Capital Mb</vt:lpstr>
      <vt:lpstr>10.3.1 Regulatory Capital Mb</vt:lpstr>
      <vt:lpstr>11.Economic Perspectives</vt:lpstr>
      <vt:lpstr>Annexes &gt;&gt;</vt:lpstr>
      <vt:lpstr>12.1.Physical Channels</vt:lpstr>
      <vt:lpstr>12.2.Loan Portfolio Quality</vt:lpstr>
      <vt:lpstr>12.5.1.Credicorp Consolidated</vt:lpstr>
      <vt:lpstr>12.5.2 Credicorp Stand-alone</vt:lpstr>
      <vt:lpstr>12.5.3 BCP Consolidated</vt:lpstr>
      <vt:lpstr>12.5.4 BCP Stand-alone</vt:lpstr>
      <vt:lpstr>12.5.5 BCP Bolivia</vt:lpstr>
      <vt:lpstr>12.5.6. Mibanco</vt:lpstr>
      <vt:lpstr>12.5.7. Prima AFP</vt:lpstr>
      <vt:lpstr>12.5.8. Grupo Pacifico</vt:lpstr>
      <vt:lpstr>12.5.9. IB &amp; WM</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cp:lastModifiedBy>
  <cp:revision/>
  <dcterms:created xsi:type="dcterms:W3CDTF">2021-03-25T15:28:02Z</dcterms:created>
  <dcterms:modified xsi:type="dcterms:W3CDTF">2023-05-06T00:55:36Z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